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38.5045/Shared Documents/05. Technical/05.07 Tender/01 Tender Documents/49-2026/Approved Form B/"/>
    </mc:Choice>
  </mc:AlternateContent>
  <xr:revisionPtr revIDLastSave="0" documentId="8_{42AAB3CE-7B10-45DF-9245-8FD815A7E6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9-2026_Form B-Prices" sheetId="3" r:id="rId1"/>
  </sheets>
  <definedNames>
    <definedName name="_12TENDER_SUBMISSI">#REF!</definedName>
    <definedName name="_1PAGE_1_OF_13" localSheetId="0">'49-2026_Form B-Prices'!#REF!</definedName>
    <definedName name="_4PAGE_1_OF_13">#REF!</definedName>
    <definedName name="_5TENDER_NO._181" localSheetId="0">'49-2026_Form B-Prices'!#REF!</definedName>
    <definedName name="_8TENDER_NO._181">#REF!</definedName>
    <definedName name="_9TENDER_SUBMISSI" localSheetId="0">'49-2026_Form B-Prices'!#REF!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'49-2026_Form B-Prices'!#REF!</definedName>
    <definedName name="HEADER">#REF!</definedName>
    <definedName name="_xlnm.Print_Area" localSheetId="0">'49-2026_Form B-Prices'!$B$6:$H$569</definedName>
    <definedName name="_xlnm.Print_Titles" localSheetId="0">'49-2026_Form B-Prices'!$1:$5</definedName>
    <definedName name="_xlnm.Print_Titles">#REF!</definedName>
    <definedName name="TEMP" localSheetId="0">'49-2026_Form B-Prices'!#REF!</definedName>
    <definedName name="TEMP">#REF!</definedName>
    <definedName name="TESTHEAD" localSheetId="0">'49-2026_Form B-Prices'!#REF!</definedName>
    <definedName name="TESTHEAD">#REF!</definedName>
    <definedName name="XEVERYTHING" localSheetId="0">'49-2026_Form B-Prices'!$B$1:$GQ$258</definedName>
    <definedName name="XEVERYTHING">#REF!</definedName>
    <definedName name="XITEMS" localSheetId="0">'49-2026_Form B-Prices'!$B$7:$GQ$258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2" i="3" l="1"/>
  <c r="H344" i="3"/>
  <c r="H509" i="3" l="1"/>
  <c r="H508" i="3"/>
  <c r="C565" i="3"/>
  <c r="B565" i="3"/>
  <c r="C564" i="3"/>
  <c r="B564" i="3"/>
  <c r="C563" i="3"/>
  <c r="B563" i="3"/>
  <c r="B562" i="3"/>
  <c r="C544" i="3"/>
  <c r="B544" i="3"/>
  <c r="H543" i="3"/>
  <c r="H542" i="3"/>
  <c r="H539" i="3"/>
  <c r="H537" i="3"/>
  <c r="H535" i="3"/>
  <c r="H531" i="3"/>
  <c r="H528" i="3"/>
  <c r="H526" i="3"/>
  <c r="H523" i="3"/>
  <c r="H521" i="3"/>
  <c r="H520" i="3"/>
  <c r="H519" i="3"/>
  <c r="H518" i="3"/>
  <c r="H516" i="3"/>
  <c r="H514" i="3"/>
  <c r="H513" i="3"/>
  <c r="C510" i="3"/>
  <c r="B510" i="3"/>
  <c r="H506" i="3"/>
  <c r="H505" i="3"/>
  <c r="H502" i="3"/>
  <c r="H500" i="3"/>
  <c r="H498" i="3"/>
  <c r="H494" i="3"/>
  <c r="H491" i="3"/>
  <c r="H489" i="3"/>
  <c r="H486" i="3"/>
  <c r="H484" i="3"/>
  <c r="H483" i="3"/>
  <c r="H482" i="3"/>
  <c r="H481" i="3"/>
  <c r="H479" i="3"/>
  <c r="H477" i="3"/>
  <c r="H476" i="3"/>
  <c r="H510" i="3" l="1"/>
  <c r="H564" i="3" s="1"/>
  <c r="H544" i="3"/>
  <c r="H565" i="3" s="1"/>
  <c r="B473" i="3" l="1"/>
  <c r="C473" i="3"/>
  <c r="H470" i="3"/>
  <c r="H469" i="3"/>
  <c r="H466" i="3"/>
  <c r="H464" i="3"/>
  <c r="H462" i="3"/>
  <c r="H458" i="3"/>
  <c r="H455" i="3"/>
  <c r="H453" i="3"/>
  <c r="H450" i="3"/>
  <c r="H448" i="3"/>
  <c r="H447" i="3"/>
  <c r="H446" i="3"/>
  <c r="H445" i="3"/>
  <c r="H443" i="3"/>
  <c r="H441" i="3"/>
  <c r="H440" i="3"/>
  <c r="H346" i="3"/>
  <c r="H473" i="3" l="1"/>
  <c r="H119" i="3"/>
  <c r="H115" i="3"/>
  <c r="H85" i="3"/>
  <c r="H14" i="3" l="1"/>
  <c r="H234" i="3" l="1"/>
  <c r="H183" i="3"/>
  <c r="H56" i="3"/>
  <c r="H246" i="3"/>
  <c r="H431" i="3" l="1"/>
  <c r="H435" i="3"/>
  <c r="H434" i="3"/>
  <c r="H430" i="3" l="1"/>
  <c r="H427" i="3"/>
  <c r="H424" i="3"/>
  <c r="H422" i="3"/>
  <c r="H421" i="3"/>
  <c r="H420" i="3"/>
  <c r="H418" i="3"/>
  <c r="H416" i="3"/>
  <c r="H414" i="3"/>
  <c r="H411" i="3"/>
  <c r="H410" i="3"/>
  <c r="H409" i="3"/>
  <c r="H342" i="3"/>
  <c r="H298" i="3"/>
  <c r="H399" i="3"/>
  <c r="H391" i="3"/>
  <c r="H320" i="3"/>
  <c r="H404" i="3" l="1"/>
  <c r="H403" i="3"/>
  <c r="H400" i="3"/>
  <c r="H398" i="3"/>
  <c r="H397" i="3"/>
  <c r="H396" i="3"/>
  <c r="H395" i="3"/>
  <c r="H393" i="3"/>
  <c r="H389" i="3"/>
  <c r="H385" i="3"/>
  <c r="H384" i="3"/>
  <c r="H381" i="3"/>
  <c r="H378" i="3"/>
  <c r="H379" i="3"/>
  <c r="H376" i="3"/>
  <c r="H375" i="3"/>
  <c r="H374" i="3"/>
  <c r="H372" i="3"/>
  <c r="H367" i="3"/>
  <c r="H371" i="3"/>
  <c r="H370" i="3"/>
  <c r="H365" i="3"/>
  <c r="H363" i="3"/>
  <c r="H360" i="3"/>
  <c r="H358" i="3"/>
  <c r="H357" i="3"/>
  <c r="H356" i="3"/>
  <c r="H355" i="3"/>
  <c r="H353" i="3"/>
  <c r="H351" i="3"/>
  <c r="H350" i="3"/>
  <c r="H341" i="3"/>
  <c r="H340" i="3"/>
  <c r="H337" i="3"/>
  <c r="H336" i="3"/>
  <c r="H335" i="3"/>
  <c r="H334" i="3"/>
  <c r="H333" i="3"/>
  <c r="H332" i="3"/>
  <c r="H330" i="3"/>
  <c r="H328" i="3"/>
  <c r="H326" i="3"/>
  <c r="H325" i="3"/>
  <c r="H322" i="3"/>
  <c r="H318" i="3"/>
  <c r="H291" i="3"/>
  <c r="H314" i="3"/>
  <c r="H313" i="3"/>
  <c r="H310" i="3"/>
  <c r="H309" i="3"/>
  <c r="H308" i="3"/>
  <c r="H305" i="3"/>
  <c r="H304" i="3"/>
  <c r="H302" i="3"/>
  <c r="H301" i="3"/>
  <c r="H300" i="3"/>
  <c r="H297" i="3"/>
  <c r="H296" i="3"/>
  <c r="H293" i="3"/>
  <c r="H292" i="3"/>
  <c r="H290" i="3"/>
  <c r="H289" i="3"/>
  <c r="H287" i="3"/>
  <c r="H285" i="3"/>
  <c r="H284" i="3"/>
  <c r="H282" i="3"/>
  <c r="H280" i="3"/>
  <c r="H279" i="3"/>
  <c r="H277" i="3"/>
  <c r="H275" i="3"/>
  <c r="H272" i="3"/>
  <c r="H270" i="3"/>
  <c r="H269" i="3"/>
  <c r="H268" i="3"/>
  <c r="H267" i="3"/>
  <c r="H266" i="3"/>
  <c r="H264" i="3"/>
  <c r="H262" i="3"/>
  <c r="H261" i="3"/>
  <c r="H260" i="3"/>
  <c r="H347" i="3" l="1"/>
  <c r="C560" i="3"/>
  <c r="B560" i="3"/>
  <c r="H436" i="3"/>
  <c r="C436" i="3"/>
  <c r="B436" i="3"/>
  <c r="H255" i="3"/>
  <c r="H254" i="3"/>
  <c r="H251" i="3"/>
  <c r="H250" i="3"/>
  <c r="H249" i="3"/>
  <c r="H248" i="3"/>
  <c r="H244" i="3"/>
  <c r="H241" i="3"/>
  <c r="H239" i="3"/>
  <c r="H238" i="3"/>
  <c r="H237" i="3"/>
  <c r="H236" i="3"/>
  <c r="H233" i="3"/>
  <c r="H231" i="3"/>
  <c r="H228" i="3"/>
  <c r="H227" i="3"/>
  <c r="H226" i="3"/>
  <c r="H225" i="3"/>
  <c r="H222" i="3"/>
  <c r="H221" i="3"/>
  <c r="H220" i="3"/>
  <c r="H218" i="3"/>
  <c r="H216" i="3"/>
  <c r="H214" i="3"/>
  <c r="H212" i="3"/>
  <c r="H210" i="3"/>
  <c r="H207" i="3"/>
  <c r="H203" i="3"/>
  <c r="H202" i="3"/>
  <c r="H199" i="3"/>
  <c r="H198" i="3"/>
  <c r="H197" i="3"/>
  <c r="H195" i="3"/>
  <c r="H194" i="3"/>
  <c r="H191" i="3"/>
  <c r="H189" i="3"/>
  <c r="H188" i="3"/>
  <c r="H187" i="3"/>
  <c r="H186" i="3"/>
  <c r="H185" i="3"/>
  <c r="H182" i="3"/>
  <c r="H180" i="3"/>
  <c r="H177" i="3"/>
  <c r="H176" i="3"/>
  <c r="H175" i="3"/>
  <c r="H174" i="3"/>
  <c r="H173" i="3"/>
  <c r="H172" i="3"/>
  <c r="H169" i="3"/>
  <c r="H168" i="3"/>
  <c r="H167" i="3"/>
  <c r="H165" i="3"/>
  <c r="H163" i="3"/>
  <c r="H162" i="3"/>
  <c r="H161" i="3"/>
  <c r="H160" i="3"/>
  <c r="H159" i="3"/>
  <c r="H156" i="3"/>
  <c r="H155" i="3"/>
  <c r="H153" i="3"/>
  <c r="H151" i="3"/>
  <c r="H149" i="3"/>
  <c r="H147" i="3"/>
  <c r="H146" i="3"/>
  <c r="H143" i="3"/>
  <c r="H139" i="3"/>
  <c r="H136" i="3"/>
  <c r="H134" i="3"/>
  <c r="H131" i="3"/>
  <c r="H130" i="3"/>
  <c r="H129" i="3"/>
  <c r="H128" i="3"/>
  <c r="H127" i="3"/>
  <c r="H126" i="3"/>
  <c r="H124" i="3"/>
  <c r="H122" i="3"/>
  <c r="H121" i="3"/>
  <c r="H117" i="3"/>
  <c r="H112" i="3"/>
  <c r="H110" i="3"/>
  <c r="H106" i="3"/>
  <c r="H103" i="3"/>
  <c r="H101" i="3"/>
  <c r="H98" i="3"/>
  <c r="H95" i="3"/>
  <c r="H94" i="3"/>
  <c r="H92" i="3"/>
  <c r="H90" i="3"/>
  <c r="H89" i="3"/>
  <c r="H87" i="3"/>
  <c r="H83" i="3"/>
  <c r="H80" i="3"/>
  <c r="H78" i="3"/>
  <c r="H77" i="3"/>
  <c r="H72" i="3"/>
  <c r="H71" i="3"/>
  <c r="H68" i="3"/>
  <c r="H67" i="3"/>
  <c r="H66" i="3"/>
  <c r="H65" i="3"/>
  <c r="H63" i="3"/>
  <c r="H61" i="3"/>
  <c r="H60" i="3"/>
  <c r="H58" i="3"/>
  <c r="H55" i="3"/>
  <c r="H53" i="3"/>
  <c r="H50" i="3"/>
  <c r="H49" i="3"/>
  <c r="H47" i="3"/>
  <c r="H45" i="3"/>
  <c r="H43" i="3"/>
  <c r="H41" i="3"/>
  <c r="H39" i="3"/>
  <c r="H38" i="3"/>
  <c r="H35" i="3"/>
  <c r="H31" i="3"/>
  <c r="H28" i="3"/>
  <c r="H26" i="3"/>
  <c r="H23" i="3"/>
  <c r="H22" i="3"/>
  <c r="H20" i="3"/>
  <c r="H18" i="3"/>
  <c r="H16" i="3"/>
  <c r="H11" i="3"/>
  <c r="H9" i="3"/>
  <c r="H32" i="3" l="1"/>
  <c r="H560" i="3"/>
  <c r="C555" i="3"/>
  <c r="C554" i="3"/>
  <c r="C553" i="3"/>
  <c r="B347" i="3"/>
  <c r="H256" i="3"/>
  <c r="H555" i="3" s="1"/>
  <c r="C256" i="3"/>
  <c r="H204" i="3"/>
  <c r="H554" i="3" s="1"/>
  <c r="C204" i="3"/>
  <c r="H140" i="3"/>
  <c r="H553" i="3" s="1"/>
  <c r="C140" i="3"/>
  <c r="B567" i="3" l="1"/>
  <c r="C567" i="3"/>
  <c r="C547" i="3"/>
  <c r="B547" i="3"/>
  <c r="H546" i="3"/>
  <c r="H547" i="3" s="1"/>
  <c r="H567" i="3" s="1"/>
  <c r="B559" i="3" l="1"/>
  <c r="C558" i="3"/>
  <c r="B558" i="3"/>
  <c r="B552" i="3"/>
  <c r="B551" i="3"/>
  <c r="B550" i="3"/>
  <c r="B405" i="3"/>
  <c r="H550" i="3"/>
  <c r="H73" i="3"/>
  <c r="H551" i="3" s="1"/>
  <c r="H107" i="3"/>
  <c r="H552" i="3" s="1"/>
  <c r="H558" i="3"/>
  <c r="H405" i="3"/>
  <c r="H559" i="3" s="1"/>
  <c r="B557" i="3"/>
  <c r="B549" i="3"/>
  <c r="C559" i="3"/>
  <c r="C552" i="3"/>
  <c r="C551" i="3"/>
  <c r="C550" i="3"/>
  <c r="C405" i="3"/>
  <c r="C347" i="3"/>
  <c r="C107" i="3"/>
  <c r="C73" i="3"/>
  <c r="C32" i="3"/>
  <c r="H561" i="3" l="1"/>
  <c r="H556" i="3"/>
  <c r="H563" i="3"/>
  <c r="H566" i="3" s="1"/>
  <c r="G568" i="3" l="1"/>
</calcChain>
</file>

<file path=xl/sharedStrings.xml><?xml version="1.0" encoding="utf-8"?>
<sst xmlns="http://schemas.openxmlformats.org/spreadsheetml/2006/main" count="2193" uniqueCount="572">
  <si>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</si>
  <si>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</si>
  <si>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</si>
  <si>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</si>
  <si>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</si>
  <si>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</si>
  <si>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</si>
  <si>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</si>
  <si>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</si>
  <si>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</si>
  <si>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</si>
  <si>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</si>
  <si>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</si>
  <si>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</si>
  <si>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</si>
  <si>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</si>
  <si>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</si>
  <si>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</si>
  <si>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</si>
  <si>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</si>
  <si>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</si>
  <si>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</si>
  <si>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</si>
  <si>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</si>
  <si>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CODE</t>
  </si>
  <si>
    <t xml:space="preserve"> (total price) PART 1</t>
  </si>
  <si>
    <t xml:space="preserve"> (total price) PART 2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</si>
  <si>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</si>
  <si>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</si>
  <si>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</si>
  <si>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</si>
  <si>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</si>
  <si>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</si>
  <si>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</si>
  <si>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</si>
  <si>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</si>
  <si>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</si>
  <si>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</si>
  <si>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</si>
  <si>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</si>
  <si>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</si>
  <si>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</si>
  <si>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</si>
  <si>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</si>
  <si>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</si>
  <si>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</si>
  <si>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</si>
  <si>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</si>
  <si>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</si>
  <si>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</si>
  <si>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</si>
  <si>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</si>
  <si>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</si>
  <si>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</si>
  <si>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</si>
  <si>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</si>
  <si>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</si>
  <si>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</si>
  <si>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</si>
  <si>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</si>
  <si>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</si>
  <si>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</si>
  <si>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</si>
  <si>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</si>
  <si>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</si>
  <si>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</si>
  <si>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</si>
  <si>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</si>
  <si>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</si>
  <si>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</si>
  <si>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</si>
  <si>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</si>
  <si>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</si>
  <si>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</si>
  <si>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</si>
  <si>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</si>
  <si>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</si>
  <si>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</si>
  <si>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</si>
  <si>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</si>
  <si>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</si>
  <si>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</si>
  <si>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</si>
  <si>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</si>
  <si>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</si>
  <si>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</si>
  <si>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</si>
  <si>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</si>
  <si>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</si>
  <si>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</si>
  <si>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</si>
  <si>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</si>
  <si>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 xml:space="preserve">CW 3235-R9  </t>
  </si>
  <si>
    <t>100 mm Sidewalk</t>
  </si>
  <si>
    <t>a)</t>
  </si>
  <si>
    <t>b)</t>
  </si>
  <si>
    <t>c)</t>
  </si>
  <si>
    <t>B154rl</t>
  </si>
  <si>
    <t>SD-203B</t>
  </si>
  <si>
    <t>SD-229C,D</t>
  </si>
  <si>
    <t>B200</t>
  </si>
  <si>
    <t>Planing of Pavement</t>
  </si>
  <si>
    <t>B219</t>
  </si>
  <si>
    <t>Detectable Warning Surface Tiles</t>
  </si>
  <si>
    <t>SD-205</t>
  </si>
  <si>
    <t>CW 3250-R7</t>
  </si>
  <si>
    <t>51 mm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</si>
  <si>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</si>
  <si>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</si>
  <si>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</si>
  <si>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</si>
  <si>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</si>
  <si>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</si>
  <si>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76 mm</t>
  </si>
  <si>
    <t>(SEE B9)</t>
  </si>
  <si>
    <t>A.1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</si>
  <si>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</si>
  <si>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</si>
  <si>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</si>
  <si>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</si>
  <si>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</si>
  <si>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</si>
  <si>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</si>
  <si>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</si>
  <si>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</si>
  <si>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</si>
  <si>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CW 3326-R3</t>
  </si>
  <si>
    <t>F006</t>
  </si>
  <si>
    <t>64 mm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</si>
  <si>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</si>
  <si>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</si>
  <si>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</si>
  <si>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</si>
  <si>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</si>
  <si>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</si>
  <si>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</si>
  <si>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</si>
  <si>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</si>
  <si>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</si>
  <si>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</si>
  <si>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</si>
  <si>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</si>
  <si>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</si>
  <si>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</si>
  <si>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B090-72</t>
  </si>
  <si>
    <t>B091-72</t>
  </si>
  <si>
    <t>B093-72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</si>
  <si>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</si>
  <si>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</si>
  <si>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</si>
  <si>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</si>
  <si>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</si>
  <si>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</si>
  <si>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</si>
  <si>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</si>
  <si>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</si>
  <si>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</si>
  <si>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</si>
  <si>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</si>
  <si>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</si>
  <si>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</si>
  <si>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</si>
  <si>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</si>
  <si>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B136i</t>
  </si>
  <si>
    <t>B182rl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</si>
  <si>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</si>
  <si>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</si>
  <si>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</si>
  <si>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</si>
  <si>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</si>
  <si>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</si>
  <si>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</si>
  <si>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</si>
  <si>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</si>
  <si>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</si>
  <si>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</si>
  <si>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</si>
  <si>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</si>
  <si>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</si>
  <si>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</si>
  <si>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</si>
  <si>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</si>
  <si>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</si>
  <si>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</si>
  <si>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</si>
  <si>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</si>
  <si>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</si>
  <si>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</si>
  <si>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</si>
  <si>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</si>
  <si>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</si>
  <si>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</si>
  <si>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</si>
  <si>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</si>
  <si>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</si>
  <si>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</si>
  <si>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F018</t>
  </si>
  <si>
    <t>Curb Stop Extensions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</si>
  <si>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</si>
  <si>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</si>
  <si>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</si>
  <si>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</si>
  <si>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</si>
  <si>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</si>
  <si>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</si>
  <si>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</si>
  <si>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</si>
  <si>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</si>
  <si>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</si>
  <si>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</si>
  <si>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</si>
  <si>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</si>
  <si>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</si>
  <si>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</si>
  <si>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</si>
  <si>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</si>
  <si>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</si>
  <si>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</si>
  <si>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</si>
  <si>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</si>
  <si>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</si>
  <si>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</si>
  <si>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</si>
  <si>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</si>
  <si>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B125</t>
  </si>
  <si>
    <t>Supply of Precast  Sidewalk Blocks</t>
  </si>
  <si>
    <t>C055</t>
  </si>
  <si>
    <t xml:space="preserve">Construction of Asphaltic Concrete Pavements </t>
  </si>
  <si>
    <t>C056</t>
  </si>
  <si>
    <t>C059</t>
  </si>
  <si>
    <t>ROADWORKS - REMOVALS/RENEWALS</t>
  </si>
  <si>
    <t>L. sum</t>
  </si>
  <si>
    <t>F.1</t>
  </si>
  <si>
    <t>Total:</t>
  </si>
  <si>
    <t>I001</t>
  </si>
  <si>
    <t>Mobilization/Demobilization</t>
  </si>
  <si>
    <t>CW 3110-R22</t>
  </si>
  <si>
    <t>150 mm Type 4 Concrete Pavement (Reinforced)</t>
  </si>
  <si>
    <t>150 mm Type 4 Concrete Pavement (Type A)</t>
  </si>
  <si>
    <t>150 mm Type 4 Concrete Pavement (Type B)</t>
  </si>
  <si>
    <t>150 mm Type 4 Concrete Pavement (Type D)</t>
  </si>
  <si>
    <t>100 mm Type 5 Concrete Sidewalk</t>
  </si>
  <si>
    <t>Type 2 Concrete Modified Barrier (150 mm reveal ht, Dowelled)</t>
  </si>
  <si>
    <t xml:space="preserve">Type 2 Concrete Lip Curb (40 mm reveal ht, Integral) </t>
  </si>
  <si>
    <t>Type 2 Concrete Curb Ramp (8-12 mm reveal ht, Monolithic)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</si>
  <si>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</si>
  <si>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</si>
  <si>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</si>
  <si>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</si>
  <si>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</si>
  <si>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</si>
  <si>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</si>
  <si>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</si>
  <si>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</si>
  <si>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</si>
  <si>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B155rl1</t>
  </si>
  <si>
    <t>A022A4</t>
  </si>
  <si>
    <t>A022A5</t>
  </si>
  <si>
    <t>Class A Geogrid</t>
  </si>
  <si>
    <t>CW 3135-R2</t>
  </si>
  <si>
    <t>Type 2 Concrete Barrier (100 mm reveal ht, Dowelled)</t>
  </si>
  <si>
    <t>Type 1 Concrete Curb Ramp (8-12 mm reveal ht, Monolithic)</t>
  </si>
  <si>
    <t>CW 2110-R13</t>
  </si>
  <si>
    <t>E2</t>
  </si>
  <si>
    <t>MOBILIZATION /DEMOBILIZATION</t>
  </si>
  <si>
    <t>Type MS1</t>
  </si>
  <si>
    <t>B193A</t>
  </si>
  <si>
    <t>B195A</t>
  </si>
  <si>
    <t>C058A</t>
  </si>
  <si>
    <t>C060A</t>
  </si>
  <si>
    <t>CW 3310-R19</t>
  </si>
  <si>
    <t>H</t>
  </si>
  <si>
    <t>I</t>
  </si>
  <si>
    <t>J</t>
  </si>
  <si>
    <t>A024</t>
  </si>
  <si>
    <t>Surfacing Material</t>
  </si>
  <si>
    <t>CW 3150-R4</t>
  </si>
  <si>
    <t>A026</t>
  </si>
  <si>
    <t>Limestone</t>
  </si>
  <si>
    <t>B188</t>
  </si>
  <si>
    <t>Supply and Installation of Dowel Assemblies 19.1 mm</t>
  </si>
  <si>
    <t>CHOPIN BOULEVARD - UXBRIDGE RD N TO WIEBES DR
(THIN BITUMINOUS OVERLAY)</t>
  </si>
  <si>
    <t>B139iA</t>
  </si>
  <si>
    <t>B167rlA</t>
  </si>
  <si>
    <t>D005</t>
  </si>
  <si>
    <t>Longitudinal Joint &amp; Crack Filling ( &gt; 25 mm in width )</t>
  </si>
  <si>
    <t>HELMSDALE AVE/KIMBERLY AVE ALLEY - GOLSPIE ST TO RALEIGH ST
(ALLEY REHABILITATION)</t>
  </si>
  <si>
    <t>LONDON ST/McCREEDY RD ALLEY - TU-PELO AVE TO AMELIA CRES
(ALLEY REHABILITATION)</t>
  </si>
  <si>
    <t>SAWCHUK BAY - ANTRIM RD TO ANTRIM RD
(MINOR REHABILITATION)</t>
  </si>
  <si>
    <t>ZEGLINSKI CRESCENT - ZEGLINSKI CRES TO WIEBES DR
(MINOR REHABILITATION)</t>
  </si>
  <si>
    <t>C029-72</t>
  </si>
  <si>
    <t>Construction of 150 mm Type 4 Concrete Pavement for Early Opening 72 Hour (Reinforced)</t>
  </si>
  <si>
    <t>B125A</t>
  </si>
  <si>
    <t>Removal of Precast Sidewalk Blocks</t>
  </si>
  <si>
    <t>B017</t>
  </si>
  <si>
    <t>Partial Slab Patches</t>
  </si>
  <si>
    <t>B031</t>
  </si>
  <si>
    <t>150 mm Type 2 Concrete Pavement (Type B)</t>
  </si>
  <si>
    <t>B033</t>
  </si>
  <si>
    <t>150 mm Type 2 Concrete Pavement (Type D)</t>
  </si>
  <si>
    <t>B047-24</t>
  </si>
  <si>
    <t>Partial Slab Patches - Early Opening (24 hour)</t>
  </si>
  <si>
    <t>B061-24</t>
  </si>
  <si>
    <t>150 mm Type 3 Concrete Pavement (Type B)</t>
  </si>
  <si>
    <t>CW 3235-R9</t>
  </si>
  <si>
    <t>B149iA</t>
  </si>
  <si>
    <t>Type 2 Concrete Modified Lip Curb (75 mm reveal ht, Dowelled)</t>
  </si>
  <si>
    <t>Type 2 Concrete Modified Lip Curb (75 mm reveal ht, Dowelled), Slip Form Paving</t>
  </si>
  <si>
    <t>B155rl^1</t>
  </si>
  <si>
    <t>B206</t>
  </si>
  <si>
    <t>Supply and Install Pavement Repair Fabric</t>
  </si>
  <si>
    <t>CW 3140-R1</t>
  </si>
  <si>
    <t>B206A</t>
  </si>
  <si>
    <t>Type A</t>
  </si>
  <si>
    <t>E031</t>
  </si>
  <si>
    <t>AP-015 - Mountable Curb and Gutter Frame</t>
  </si>
  <si>
    <t>E031A</t>
  </si>
  <si>
    <t>AP-016 - Mountable Curb and Gutter Cover</t>
  </si>
  <si>
    <t>F015</t>
  </si>
  <si>
    <t>Adjustment of Curb and Gutter Frames</t>
  </si>
  <si>
    <t>E031B</t>
  </si>
  <si>
    <t>AP-017 - Mountable Curb and Gutter  Paving Cover</t>
  </si>
  <si>
    <t>CONCORDIA AVENUE MULTI-USE PATH - GATEWAY RD TO MONCTON AVE</t>
  </si>
  <si>
    <t>LONDON STREET MULTI-USE PATH - CONCORDIA AVE TO KIMBERLY AVE</t>
  </si>
  <si>
    <r>
      <t>CW 3110-R22</t>
    </r>
    <r>
      <rPr>
        <sz val="11"/>
        <color theme="1"/>
        <rFont val="Calibri"/>
        <family val="2"/>
        <scheme val="minor"/>
      </rPr>
      <t/>
    </r>
  </si>
  <si>
    <t>A005</t>
  </si>
  <si>
    <t>Supplying and Placing Suitable Site Sub-grade Material</t>
  </si>
  <si>
    <t>A014</t>
  </si>
  <si>
    <t>Boulevard Excavation</t>
  </si>
  <si>
    <t>B071-72</t>
  </si>
  <si>
    <t>200 mm Type 4 Concrete Pavement (Reinforced)</t>
  </si>
  <si>
    <t>B086-72</t>
  </si>
  <si>
    <t>200 mm Type 4 Concrete Pavement (Type A)</t>
  </si>
  <si>
    <t>B087-72</t>
  </si>
  <si>
    <t>200 mm Type 4 Concrete Pavement (Type B)</t>
  </si>
  <si>
    <t>B107i</t>
  </si>
  <si>
    <t xml:space="preserve">Miscellaneous Concrete Slab Installation </t>
  </si>
  <si>
    <t>B111i</t>
  </si>
  <si>
    <t>B111iA</t>
  </si>
  <si>
    <t>Type 5 Concrete 100 mm Sidewalk</t>
  </si>
  <si>
    <t>Type 1 Concrete 150 mm Reinforced Sidewalk</t>
  </si>
  <si>
    <t>Type 5 Concrete 150 mm Reinforced Sidewalk (Transit Shelter Pad)</t>
  </si>
  <si>
    <t>B113i</t>
  </si>
  <si>
    <t>SD-228B</t>
  </si>
  <si>
    <t>Type 1 Concrete Monolithic Curb and Sidewalk</t>
  </si>
  <si>
    <t>B127rB</t>
  </si>
  <si>
    <t>Barrier Separate</t>
  </si>
  <si>
    <t>B128r</t>
  </si>
  <si>
    <t>Modified Barrier</t>
  </si>
  <si>
    <t>B132r</t>
  </si>
  <si>
    <t>Curb Ramp</t>
  </si>
  <si>
    <t>B150iA</t>
  </si>
  <si>
    <t>SD-229A,B,C</t>
  </si>
  <si>
    <t>B155rl^2</t>
  </si>
  <si>
    <t>3 m to 30 m</t>
  </si>
  <si>
    <t>Type 5 Concrete 150 mm Reinforced Sidewalk (Transit Pad and Bike Bench Area)</t>
  </si>
  <si>
    <t>Main Line Path Paving</t>
  </si>
  <si>
    <t>E052s</t>
  </si>
  <si>
    <t>Corrugated Steel Pipe Culvert - Supply</t>
  </si>
  <si>
    <t>CW 3610-R5</t>
  </si>
  <si>
    <t>E053s</t>
  </si>
  <si>
    <t>E057i</t>
  </si>
  <si>
    <t>Corrugated Steel Pipe Culvert - Install</t>
  </si>
  <si>
    <t>E058i</t>
  </si>
  <si>
    <t>F019</t>
  </si>
  <si>
    <t>Relocating Existing Hydrant - Type A</t>
  </si>
  <si>
    <t>Adjustment of BellMTS Box</t>
  </si>
  <si>
    <t>(250 mm, 1.6mm gauge, Galvinized)</t>
  </si>
  <si>
    <t>Tree Removal</t>
  </si>
  <si>
    <t>Type 1 Concrete 150 mm Reinforced Sidewalk (Transit Shelter Pad)</t>
  </si>
  <si>
    <t>Type 1 Concrete Monolithic Curb and 150 mm Reinforced Sidewalk</t>
  </si>
  <si>
    <t>Type 1 Concrete Barrier (100 mm reveal ht, Dowelled)</t>
  </si>
  <si>
    <r>
      <t xml:space="preserve">PART 1      </t>
    </r>
    <r>
      <rPr>
        <b/>
        <i/>
        <sz val="16"/>
        <rFont val="Arial"/>
        <family val="2"/>
      </rPr>
      <t>CITY STREET WORKS</t>
    </r>
  </si>
  <si>
    <r>
      <t xml:space="preserve">PART 2     </t>
    </r>
    <r>
      <rPr>
        <b/>
        <i/>
        <sz val="16"/>
        <rFont val="Arial"/>
        <family val="2"/>
      </rPr>
      <t xml:space="preserve"> WINNIPEG TRANSIT WORKS
</t>
    </r>
  </si>
  <si>
    <t>BAYNE CRES/LONDON ST ALLEY - TU-PELO AVE TO BAYNE CRES
(ALLEY REHABILITATION)</t>
  </si>
  <si>
    <t>Type 1 Concrete Modified Barrier (150 mm reveal ht, Dowelled)</t>
  </si>
  <si>
    <t xml:space="preserve">TU-PELO AVENUE TRANSIT STOPS </t>
  </si>
  <si>
    <t>Type MS3</t>
  </si>
  <si>
    <t>CW 3410-R12, E14</t>
  </si>
  <si>
    <t>E18</t>
  </si>
  <si>
    <t>D.8</t>
  </si>
  <si>
    <t>D.9</t>
  </si>
  <si>
    <t>D.10</t>
  </si>
  <si>
    <t>D.11</t>
  </si>
  <si>
    <t>D.12</t>
  </si>
  <si>
    <t>D.13</t>
  </si>
  <si>
    <t>D.14</t>
  </si>
  <si>
    <t>E.9</t>
  </si>
  <si>
    <t>E.10</t>
  </si>
  <si>
    <t>E.11</t>
  </si>
  <si>
    <t>E.12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</si>
  <si>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</si>
  <si>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</si>
  <si>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</si>
  <si>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</si>
  <si>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</si>
  <si>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</si>
  <si>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</si>
  <si>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</si>
  <si>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</si>
  <si>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</si>
  <si>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</si>
  <si>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</si>
  <si>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</si>
  <si>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>F.2</t>
  </si>
  <si>
    <t>F.3</t>
  </si>
  <si>
    <t>F.4</t>
  </si>
  <si>
    <t>F.5</t>
  </si>
  <si>
    <t>F.6</t>
  </si>
  <si>
    <t>F.7</t>
  </si>
  <si>
    <t>F.8</t>
  </si>
  <si>
    <t>F.9</t>
  </si>
  <si>
    <t>F.20</t>
  </si>
  <si>
    <t>F.10</t>
  </si>
  <si>
    <t>F.11</t>
  </si>
  <si>
    <t>F.12</t>
  </si>
  <si>
    <t>F.13</t>
  </si>
  <si>
    <t>F.14</t>
  </si>
  <si>
    <t>F.15</t>
  </si>
  <si>
    <t>F.16</t>
  </si>
  <si>
    <t>F.17</t>
  </si>
  <si>
    <t>F.19</t>
  </si>
  <si>
    <t>F.18</t>
  </si>
  <si>
    <t>G</t>
  </si>
  <si>
    <t>G.1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</si>
  <si>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</si>
  <si>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</si>
  <si>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</si>
  <si>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</si>
  <si>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</si>
  <si>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</si>
  <si>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</si>
  <si>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</si>
  <si>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</si>
  <si>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</si>
  <si>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</si>
  <si>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</si>
  <si>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</si>
  <si>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</si>
  <si>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</si>
  <si>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</si>
  <si>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</si>
  <si>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</si>
  <si>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</si>
  <si>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</si>
  <si>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</si>
  <si>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</si>
  <si>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</si>
  <si>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</si>
  <si>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</si>
  <si>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</si>
  <si>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</si>
  <si>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</si>
  <si>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</si>
  <si>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</si>
  <si>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</si>
  <si>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</si>
  <si>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</si>
  <si>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</si>
  <si>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</si>
  <si>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</si>
  <si>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</si>
  <si>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</si>
  <si>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</si>
  <si>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</si>
  <si>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</si>
  <si>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</si>
  <si>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</si>
  <si>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</si>
  <si>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</si>
  <si>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</si>
  <si>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</si>
  <si>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</si>
  <si>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</si>
  <si>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</si>
  <si>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</si>
  <si>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</si>
  <si>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</si>
  <si>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</si>
  <si>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</si>
  <si>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</si>
  <si>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</si>
  <si>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</si>
  <si>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</si>
  <si>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</si>
  <si>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</si>
  <si>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</si>
  <si>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</si>
  <si>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</si>
  <si>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</si>
  <si>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</si>
  <si>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</si>
  <si>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</si>
  <si>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</si>
  <si>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</si>
  <si>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</si>
  <si>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</si>
  <si>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A.11</t>
  </si>
  <si>
    <t>B034-24</t>
  </si>
  <si>
    <t>Slab Replacement - Early Opening (24 hour)</t>
  </si>
  <si>
    <t>B044-24</t>
  </si>
  <si>
    <t>150 mm Type 3 Concrete Pavement (Reinforced)</t>
  </si>
  <si>
    <t>C.13</t>
  </si>
  <si>
    <t>C.14</t>
  </si>
  <si>
    <t>D.15</t>
  </si>
  <si>
    <t>D.16</t>
  </si>
  <si>
    <t>TRAFFIC SIGNALS</t>
  </si>
  <si>
    <t>G.36</t>
  </si>
  <si>
    <t>Signal Pole Base Early Open - Type G</t>
  </si>
  <si>
    <t>CW 3620, SD-313, SD-315.A, E19</t>
  </si>
  <si>
    <t>M</t>
  </si>
  <si>
    <t>M.1</t>
  </si>
  <si>
    <t>1) Copy Columns BA to BI into your Form B</t>
  </si>
  <si>
    <t>2) Copy and 'Paste Values' into Items list in Column B</t>
  </si>
  <si>
    <t>3) May not Work for manually added items (ie. Not standard City items)</t>
  </si>
  <si>
    <t>Pathway Paving</t>
  </si>
  <si>
    <t>K</t>
  </si>
  <si>
    <t>L</t>
  </si>
  <si>
    <t xml:space="preserve"> (total price) PART 3</t>
  </si>
  <si>
    <t>MISCELLANEOUS</t>
  </si>
  <si>
    <t>Supply and Install New Post Bollard</t>
  </si>
  <si>
    <t>Remove Wooden Post Bollard</t>
  </si>
  <si>
    <t>E20</t>
  </si>
  <si>
    <t>E21</t>
  </si>
  <si>
    <t>G.37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</si>
  <si>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</si>
  <si>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</si>
  <si>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</si>
  <si>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</si>
  <si>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</si>
  <si>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</si>
  <si>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</si>
  <si>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</si>
  <si>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</si>
  <si>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</si>
  <si>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</si>
  <si>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</si>
  <si>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</si>
  <si>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</si>
  <si>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</si>
  <si>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</si>
  <si>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</si>
  <si>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</si>
  <si>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</si>
  <si>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</si>
  <si>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</si>
  <si>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</si>
  <si>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</si>
  <si>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K.11</t>
  </si>
  <si>
    <t>K.12</t>
  </si>
  <si>
    <t>K.13</t>
  </si>
  <si>
    <t>K.14</t>
  </si>
  <si>
    <t>K.15</t>
  </si>
  <si>
    <t>L.1</t>
  </si>
  <si>
    <t>L.2</t>
  </si>
  <si>
    <t>L.3</t>
  </si>
  <si>
    <t>L.4</t>
  </si>
  <si>
    <t>L.5</t>
  </si>
  <si>
    <t>L.7</t>
  </si>
  <si>
    <t>L.8</t>
  </si>
  <si>
    <t>L.9</t>
  </si>
  <si>
    <t>L.11</t>
  </si>
  <si>
    <t>L.10</t>
  </si>
  <si>
    <t>L.12</t>
  </si>
  <si>
    <t>L.13</t>
  </si>
  <si>
    <t>FORM B: PRICES(R1)</t>
  </si>
  <si>
    <r>
      <t xml:space="preserve">PART 3      </t>
    </r>
    <r>
      <rPr>
        <b/>
        <i/>
        <sz val="16"/>
        <rFont val="Arial"/>
        <family val="2"/>
      </rPr>
      <t>ASPHALT PATH RENEWALS</t>
    </r>
  </si>
  <si>
    <t>J.14</t>
  </si>
  <si>
    <t>RED OAK PARK - RED OAK DR TO KIRLYSTONE WY
(PATH RENEWAL)</t>
  </si>
  <si>
    <t>LONDON REAY PARK - LONDON ST TO REAY CRES
(PATH RENEWAL)</t>
  </si>
  <si>
    <t>JOHN DE GRAFF PARK - AMELIA CRES TO LOUELDA ST
(PATH RENEWAL)</t>
  </si>
  <si>
    <t>L.6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</si>
</sst>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MS Sans Serif"/>
      <family val="2"/>
    </font>
    <font>
      <strike/>
      <sz val="1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0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1" fillId="0" borderId="0" applyFill="0">
      <alignment horizontal="right" vertical="top"/>
    </xf>
    <xf numFmtId="0" fontId="14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70" fontId="14" fillId="0" borderId="2" applyFill="0">
      <alignment horizontal="right" vertical="top"/>
    </xf>
    <xf numFmtId="170" fontId="42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5" fontId="17" fillId="0" borderId="4" applyFill="0">
      <alignment horizontal="centerContinuous" wrapText="1"/>
    </xf>
    <xf numFmtId="165" fontId="45" fillId="0" borderId="4" applyFill="0">
      <alignment horizontal="centerContinuous" wrapText="1"/>
    </xf>
    <xf numFmtId="165" fontId="14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5" fontId="14" fillId="0" borderId="1" applyFill="0"/>
    <xf numFmtId="175" fontId="42" fillId="0" borderId="1" applyFill="0"/>
    <xf numFmtId="175" fontId="42" fillId="0" borderId="1" applyFill="0"/>
    <xf numFmtId="171" fontId="14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69" fontId="14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14" fillId="0" borderId="1" applyFill="0"/>
    <xf numFmtId="169" fontId="42" fillId="0" borderId="1" applyFill="0"/>
    <xf numFmtId="169" fontId="42" fillId="0" borderId="1" applyFill="0"/>
    <xf numFmtId="169" fontId="14" fillId="0" borderId="3" applyFill="0">
      <alignment horizontal="right"/>
    </xf>
    <xf numFmtId="169" fontId="42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2" fillId="0" borderId="0"/>
    <xf numFmtId="0" fontId="11" fillId="24" borderId="11" applyNumberFormat="0" applyFont="0" applyAlignment="0" applyProtection="0"/>
    <xf numFmtId="177" fontId="15" fillId="0" borderId="3" applyNumberFormat="0" applyFont="0" applyFill="0" applyBorder="0" applyAlignment="0" applyProtection="0">
      <alignment horizontal="center" vertical="top" wrapText="1"/>
    </xf>
    <xf numFmtId="177" fontId="43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7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2" fillId="0" borderId="0" applyFill="0">
      <alignment horizontal="left"/>
    </xf>
    <xf numFmtId="0" fontId="20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4" fontId="21" fillId="0" borderId="0" applyFill="0">
      <alignment horizontal="centerContinuous" vertical="center"/>
    </xf>
    <xf numFmtId="174" fontId="49" fillId="0" borderId="0" applyFill="0">
      <alignment horizontal="centerContinuous" vertical="center"/>
    </xf>
    <xf numFmtId="176" fontId="21" fillId="0" borderId="0" applyFill="0">
      <alignment horizontal="centerContinuous" vertical="center"/>
    </xf>
    <xf numFmtId="176" fontId="49" fillId="0" borderId="0" applyFill="0">
      <alignment horizontal="centerContinuous" vertical="center"/>
    </xf>
    <xf numFmtId="0" fontId="14" fillId="0" borderId="3">
      <alignment horizontal="centerContinuous" wrapText="1"/>
    </xf>
    <xf numFmtId="0" fontId="42" fillId="0" borderId="3">
      <alignment horizontal="centerContinuous" wrapText="1"/>
    </xf>
    <xf numFmtId="172" fontId="22" fillId="0" borderId="0" applyFill="0">
      <alignment horizontal="left"/>
    </xf>
    <xf numFmtId="172" fontId="50" fillId="0" borderId="0" applyFill="0">
      <alignment horizontal="left"/>
    </xf>
    <xf numFmtId="173" fontId="23" fillId="0" borderId="0" applyFill="0">
      <alignment horizontal="right"/>
    </xf>
    <xf numFmtId="173" fontId="51" fillId="0" borderId="0" applyFill="0">
      <alignment horizontal="right"/>
    </xf>
    <xf numFmtId="0" fontId="14" fillId="0" borderId="13" applyFill="0"/>
    <xf numFmtId="0" fontId="42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/>
  </cellStyleXfs>
  <cellXfs count="258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23" xfId="0" applyNumberFormat="1" applyBorder="1" applyAlignment="1">
      <alignment horizontal="right"/>
    </xf>
    <xf numFmtId="164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164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164" fontId="0" fillId="2" borderId="27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2" fontId="0" fillId="2" borderId="19" xfId="0" applyNumberFormat="1" applyBorder="1" applyAlignment="1">
      <alignment horizontal="right" vertical="center"/>
    </xf>
    <xf numFmtId="164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164" fontId="0" fillId="2" borderId="29" xfId="0" applyNumberFormat="1" applyBorder="1" applyAlignment="1">
      <alignment horizontal="right"/>
    </xf>
    <xf numFmtId="164" fontId="0" fillId="2" borderId="0" xfId="0" applyNumberFormat="1" applyAlignment="1">
      <alignment vertical="center"/>
    </xf>
    <xf numFmtId="2" fontId="0" fillId="2" borderId="0" xfId="0" applyNumberFormat="1"/>
    <xf numFmtId="164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164" fontId="0" fillId="2" borderId="33" xfId="0" applyNumberFormat="1" applyBorder="1" applyAlignment="1">
      <alignment horizontal="right"/>
    </xf>
    <xf numFmtId="164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4" fillId="26" borderId="0" xfId="0" applyFont="1" applyFill="1"/>
    <xf numFmtId="0" fontId="11" fillId="2" borderId="0" xfId="81"/>
    <xf numFmtId="164" fontId="11" fillId="2" borderId="20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166" fontId="11" fillId="0" borderId="1" xfId="81" applyNumberFormat="1" applyFill="1" applyBorder="1" applyAlignment="1">
      <alignment horizontal="left" vertical="top" wrapText="1"/>
    </xf>
    <xf numFmtId="165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167" fontId="53" fillId="26" borderId="1" xfId="81" applyNumberFormat="1" applyFont="1" applyFill="1" applyBorder="1" applyAlignment="1" applyProtection="1">
      <alignment vertical="top"/>
      <protection locked="0"/>
    </xf>
    <xf numFmtId="167" fontId="53" fillId="0" borderId="1" xfId="81" applyNumberFormat="1" applyFont="1" applyFill="1" applyBorder="1" applyAlignment="1">
      <alignment vertical="top"/>
    </xf>
    <xf numFmtId="165" fontId="11" fillId="0" borderId="1" xfId="80" applyNumberFormat="1" applyFont="1" applyBorder="1" applyAlignment="1">
      <alignment horizontal="center" vertical="top" wrapText="1"/>
    </xf>
    <xf numFmtId="164" fontId="11" fillId="2" borderId="22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164" fontId="11" fillId="2" borderId="56" xfId="81" applyNumberFormat="1" applyBorder="1" applyAlignment="1">
      <alignment horizontal="right" vertical="center"/>
    </xf>
    <xf numFmtId="4" fontId="11" fillId="26" borderId="38" xfId="81" applyNumberFormat="1" applyFill="1" applyBorder="1" applyAlignment="1">
      <alignment horizontal="center" vertical="top" wrapText="1"/>
    </xf>
    <xf numFmtId="164" fontId="11" fillId="2" borderId="42" xfId="81" applyNumberFormat="1" applyBorder="1" applyAlignment="1">
      <alignment horizontal="right" vertical="center"/>
    </xf>
    <xf numFmtId="0" fontId="3" fillId="2" borderId="57" xfId="81" applyFont="1" applyBorder="1" applyAlignment="1">
      <alignment horizontal="center" vertical="center"/>
    </xf>
    <xf numFmtId="164" fontId="11" fillId="2" borderId="58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164" fontId="5" fillId="2" borderId="30" xfId="0" applyNumberFormat="1" applyFont="1" applyBorder="1" applyAlignment="1">
      <alignment horizontal="right"/>
    </xf>
    <xf numFmtId="164" fontId="0" fillId="2" borderId="59" xfId="0" applyNumberFormat="1" applyBorder="1" applyAlignment="1">
      <alignment horizontal="right"/>
    </xf>
    <xf numFmtId="164" fontId="5" fillId="2" borderId="59" xfId="0" applyNumberFormat="1" applyFont="1" applyBorder="1" applyAlignment="1">
      <alignment horizontal="right"/>
    </xf>
    <xf numFmtId="0" fontId="3" fillId="2" borderId="60" xfId="0" applyFont="1" applyBorder="1" applyAlignment="1">
      <alignment vertical="top"/>
    </xf>
    <xf numFmtId="165" fontId="7" fillId="25" borderId="60" xfId="0" applyNumberFormat="1" applyFont="1" applyFill="1" applyBorder="1" applyAlignment="1">
      <alignment horizontal="left" vertical="center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horizontal="center" vertical="top"/>
    </xf>
    <xf numFmtId="164" fontId="0" fillId="2" borderId="61" xfId="0" applyNumberFormat="1" applyBorder="1" applyAlignment="1">
      <alignment horizontal="right"/>
    </xf>
    <xf numFmtId="164" fontId="0" fillId="2" borderId="60" xfId="0" applyNumberFormat="1" applyBorder="1" applyAlignment="1">
      <alignment horizontal="right"/>
    </xf>
    <xf numFmtId="165" fontId="7" fillId="25" borderId="60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vertical="top"/>
    </xf>
    <xf numFmtId="0" fontId="0" fillId="2" borderId="60" xfId="0" applyBorder="1" applyAlignment="1">
      <alignment horizontal="center" vertical="top"/>
    </xf>
    <xf numFmtId="0" fontId="0" fillId="2" borderId="61" xfId="0" applyBorder="1" applyAlignment="1">
      <alignment vertical="top"/>
    </xf>
    <xf numFmtId="0" fontId="0" fillId="2" borderId="60" xfId="0" applyBorder="1" applyAlignment="1">
      <alignment vertical="top"/>
    </xf>
    <xf numFmtId="4" fontId="11" fillId="26" borderId="63" xfId="0" applyNumberFormat="1" applyFont="1" applyFill="1" applyBorder="1" applyAlignment="1">
      <alignment horizontal="center" vertical="top" wrapText="1"/>
    </xf>
    <xf numFmtId="166" fontId="11" fillId="2" borderId="63" xfId="0" applyNumberFormat="1" applyFont="1" applyBorder="1" applyAlignment="1">
      <alignment horizontal="left" vertical="top" wrapText="1"/>
    </xf>
    <xf numFmtId="165" fontId="11" fillId="2" borderId="63" xfId="0" applyNumberFormat="1" applyFont="1" applyBorder="1" applyAlignment="1">
      <alignment horizontal="left" vertical="top" wrapText="1"/>
    </xf>
    <xf numFmtId="165" fontId="11" fillId="26" borderId="63" xfId="0" applyNumberFormat="1" applyFont="1" applyFill="1" applyBorder="1" applyAlignment="1">
      <alignment horizontal="center" vertical="top" wrapText="1"/>
    </xf>
    <xf numFmtId="0" fontId="11" fillId="2" borderId="63" xfId="0" applyFont="1" applyBorder="1" applyAlignment="1">
      <alignment horizontal="center" vertical="top" wrapText="1"/>
    </xf>
    <xf numFmtId="179" fontId="11" fillId="2" borderId="63" xfId="0" applyNumberFormat="1" applyFont="1" applyBorder="1" applyAlignment="1">
      <alignment horizontal="right" vertical="top"/>
    </xf>
    <xf numFmtId="167" fontId="11" fillId="26" borderId="63" xfId="0" applyNumberFormat="1" applyFont="1" applyFill="1" applyBorder="1" applyAlignment="1" applyProtection="1">
      <alignment vertical="top"/>
      <protection locked="0"/>
    </xf>
    <xf numFmtId="167" fontId="11" fillId="2" borderId="63" xfId="0" applyNumberFormat="1" applyFont="1" applyBorder="1" applyAlignment="1">
      <alignment vertical="top"/>
    </xf>
    <xf numFmtId="165" fontId="11" fillId="2" borderId="63" xfId="0" applyNumberFormat="1" applyFont="1" applyBorder="1" applyAlignment="1">
      <alignment horizontal="center" vertical="top" wrapText="1"/>
    </xf>
    <xf numFmtId="0" fontId="11" fillId="26" borderId="63" xfId="0" applyFont="1" applyFill="1" applyBorder="1" applyAlignment="1">
      <alignment vertical="center"/>
    </xf>
    <xf numFmtId="166" fontId="11" fillId="2" borderId="63" xfId="0" applyNumberFormat="1" applyFont="1" applyBorder="1" applyAlignment="1">
      <alignment horizontal="center" vertical="top" wrapText="1"/>
    </xf>
    <xf numFmtId="4" fontId="11" fillId="26" borderId="63" xfId="0" applyNumberFormat="1" applyFont="1" applyFill="1" applyBorder="1" applyAlignment="1">
      <alignment horizontal="center" vertical="top"/>
    </xf>
    <xf numFmtId="166" fontId="11" fillId="2" borderId="63" xfId="0" applyNumberFormat="1" applyFont="1" applyBorder="1" applyAlignment="1">
      <alignment horizontal="left" vertical="top"/>
    </xf>
    <xf numFmtId="1" fontId="11" fillId="2" borderId="63" xfId="0" applyNumberFormat="1" applyFont="1" applyBorder="1" applyAlignment="1">
      <alignment horizontal="right" vertical="top"/>
    </xf>
    <xf numFmtId="166" fontId="5" fillId="2" borderId="63" xfId="0" applyNumberFormat="1" applyFont="1" applyBorder="1" applyAlignment="1">
      <alignment horizontal="center" vertical="top" wrapText="1"/>
    </xf>
    <xf numFmtId="167" fontId="11" fillId="26" borderId="63" xfId="0" applyNumberFormat="1" applyFont="1" applyFill="1" applyBorder="1" applyAlignment="1">
      <alignment vertical="top"/>
    </xf>
    <xf numFmtId="166" fontId="11" fillId="2" borderId="63" xfId="0" applyNumberFormat="1" applyFont="1" applyBorder="1" applyAlignment="1">
      <alignment horizontal="right" vertical="top" wrapText="1"/>
    </xf>
    <xf numFmtId="165" fontId="11" fillId="0" borderId="63" xfId="80" applyNumberFormat="1" applyFont="1" applyBorder="1" applyAlignment="1">
      <alignment horizontal="left" vertical="top" wrapText="1"/>
    </xf>
    <xf numFmtId="165" fontId="11" fillId="0" borderId="63" xfId="80" applyNumberFormat="1" applyFont="1" applyBorder="1" applyAlignment="1">
      <alignment horizontal="center" vertical="top" wrapText="1"/>
    </xf>
    <xf numFmtId="1" fontId="11" fillId="2" borderId="63" xfId="0" applyNumberFormat="1" applyFont="1" applyBorder="1" applyAlignment="1">
      <alignment horizontal="right" vertical="top" wrapText="1"/>
    </xf>
    <xf numFmtId="0" fontId="12" fillId="2" borderId="63" xfId="0" applyFont="1" applyBorder="1"/>
    <xf numFmtId="179" fontId="11" fillId="2" borderId="63" xfId="0" applyNumberFormat="1" applyFont="1" applyBorder="1" applyAlignment="1">
      <alignment horizontal="right" vertical="top" wrapText="1"/>
    </xf>
    <xf numFmtId="167" fontId="11" fillId="2" borderId="63" xfId="0" applyNumberFormat="1" applyFont="1" applyBorder="1" applyAlignment="1">
      <alignment vertical="top" wrapText="1"/>
    </xf>
    <xf numFmtId="168" fontId="11" fillId="26" borderId="63" xfId="0" applyNumberFormat="1" applyFont="1" applyFill="1" applyBorder="1" applyAlignment="1">
      <alignment horizontal="center" vertical="top"/>
    </xf>
    <xf numFmtId="178" fontId="11" fillId="26" borderId="63" xfId="0" applyNumberFormat="1" applyFont="1" applyFill="1" applyBorder="1" applyAlignment="1">
      <alignment horizontal="center" vertical="top"/>
    </xf>
    <xf numFmtId="178" fontId="11" fillId="26" borderId="63" xfId="0" applyNumberFormat="1" applyFont="1" applyFill="1" applyBorder="1" applyAlignment="1">
      <alignment horizontal="center" vertical="top" wrapText="1"/>
    </xf>
    <xf numFmtId="178" fontId="11" fillId="26" borderId="63" xfId="0" applyNumberFormat="1" applyFont="1" applyFill="1" applyBorder="1" applyAlignment="1">
      <alignment horizontal="left" vertical="top" wrapText="1"/>
    </xf>
    <xf numFmtId="166" fontId="11" fillId="26" borderId="63" xfId="0" applyNumberFormat="1" applyFont="1" applyFill="1" applyBorder="1" applyAlignment="1">
      <alignment horizontal="right" vertical="top" wrapText="1"/>
    </xf>
    <xf numFmtId="165" fontId="11" fillId="26" borderId="63" xfId="0" applyNumberFormat="1" applyFont="1" applyFill="1" applyBorder="1" applyAlignment="1">
      <alignment horizontal="left" vertical="top" wrapText="1"/>
    </xf>
    <xf numFmtId="0" fontId="11" fillId="26" borderId="63" xfId="0" applyFont="1" applyFill="1" applyBorder="1" applyAlignment="1">
      <alignment horizontal="center" vertical="top" wrapText="1"/>
    </xf>
    <xf numFmtId="179" fontId="11" fillId="26" borderId="63" xfId="0" applyNumberFormat="1" applyFont="1" applyFill="1" applyBorder="1" applyAlignment="1">
      <alignment horizontal="right" vertical="top"/>
    </xf>
    <xf numFmtId="0" fontId="55" fillId="26" borderId="0" xfId="0" applyFont="1" applyFill="1"/>
    <xf numFmtId="165" fontId="11" fillId="0" borderId="63" xfId="80" applyNumberFormat="1" applyFont="1" applyBorder="1" applyAlignment="1">
      <alignment vertical="top" wrapText="1"/>
    </xf>
    <xf numFmtId="0" fontId="54" fillId="26" borderId="0" xfId="0" applyFont="1" applyFill="1" applyAlignment="1">
      <alignment vertical="top"/>
    </xf>
    <xf numFmtId="4" fontId="11" fillId="26" borderId="63" xfId="80" applyNumberFormat="1" applyFont="1" applyFill="1" applyBorder="1" applyAlignment="1">
      <alignment horizontal="center" vertical="top" wrapText="1"/>
    </xf>
    <xf numFmtId="166" fontId="11" fillId="0" borderId="63" xfId="80" applyNumberFormat="1" applyFont="1" applyBorder="1" applyAlignment="1">
      <alignment horizontal="center" vertical="top" wrapText="1"/>
    </xf>
    <xf numFmtId="0" fontId="11" fillId="0" borderId="63" xfId="80" applyFont="1" applyBorder="1" applyAlignment="1">
      <alignment horizontal="center" vertical="top" wrapText="1"/>
    </xf>
    <xf numFmtId="167" fontId="11" fillId="26" borderId="63" xfId="80" applyNumberFormat="1" applyFont="1" applyFill="1" applyBorder="1" applyAlignment="1" applyProtection="1">
      <alignment vertical="top"/>
      <protection locked="0"/>
    </xf>
    <xf numFmtId="165" fontId="11" fillId="2" borderId="63" xfId="0" applyNumberFormat="1" applyFont="1" applyBorder="1" applyAlignment="1">
      <alignment vertical="top" wrapText="1"/>
    </xf>
    <xf numFmtId="166" fontId="11" fillId="0" borderId="63" xfId="80" applyNumberFormat="1" applyFont="1" applyBorder="1" applyAlignment="1">
      <alignment horizontal="left" vertical="top" wrapText="1"/>
    </xf>
    <xf numFmtId="1" fontId="11" fillId="0" borderId="63" xfId="80" applyNumberFormat="1" applyFont="1" applyBorder="1" applyAlignment="1">
      <alignment horizontal="right" vertical="top" wrapText="1"/>
    </xf>
    <xf numFmtId="167" fontId="11" fillId="0" borderId="63" xfId="80" applyNumberFormat="1" applyFont="1" applyBorder="1" applyAlignment="1">
      <alignment vertical="top"/>
    </xf>
    <xf numFmtId="4" fontId="53" fillId="26" borderId="0" xfId="109" applyNumberFormat="1" applyFont="1" applyFill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left" vertical="top" wrapText="1"/>
    </xf>
    <xf numFmtId="165" fontId="53" fillId="26" borderId="1" xfId="109" applyNumberFormat="1" applyFont="1" applyFill="1" applyBorder="1" applyAlignment="1">
      <alignment horizontal="left" vertical="top" wrapText="1"/>
    </xf>
    <xf numFmtId="165" fontId="53" fillId="26" borderId="1" xfId="109" applyNumberFormat="1" applyFont="1" applyFill="1" applyBorder="1" applyAlignment="1">
      <alignment horizontal="center" vertical="top" wrapText="1"/>
    </xf>
    <xf numFmtId="0" fontId="53" fillId="26" borderId="1" xfId="109" applyFont="1" applyFill="1" applyBorder="1" applyAlignment="1">
      <alignment horizontal="center" vertical="top" wrapText="1"/>
    </xf>
    <xf numFmtId="1" fontId="53" fillId="26" borderId="1" xfId="109" applyNumberFormat="1" applyFont="1" applyFill="1" applyBorder="1" applyAlignment="1">
      <alignment horizontal="right" vertical="top" wrapText="1"/>
    </xf>
    <xf numFmtId="167" fontId="53" fillId="0" borderId="65" xfId="109" applyNumberFormat="1" applyFont="1" applyBorder="1" applyAlignment="1" applyProtection="1">
      <alignment vertical="top"/>
      <protection locked="0"/>
    </xf>
    <xf numFmtId="167" fontId="53" fillId="26" borderId="66" xfId="109" applyNumberFormat="1" applyFont="1" applyFill="1" applyBorder="1" applyAlignment="1">
      <alignment vertical="top"/>
    </xf>
    <xf numFmtId="0" fontId="12" fillId="0" borderId="0" xfId="80"/>
    <xf numFmtId="167" fontId="11" fillId="0" borderId="63" xfId="0" applyNumberFormat="1" applyFont="1" applyFill="1" applyBorder="1" applyAlignment="1" applyProtection="1">
      <alignment vertical="top"/>
      <protection locked="0"/>
    </xf>
    <xf numFmtId="179" fontId="53" fillId="0" borderId="1" xfId="81" applyNumberFormat="1" applyFont="1" applyFill="1" applyBorder="1" applyAlignment="1">
      <alignment horizontal="right" vertical="top" wrapText="1"/>
    </xf>
    <xf numFmtId="0" fontId="0" fillId="2" borderId="67" xfId="0" applyBorder="1" applyAlignment="1">
      <alignment horizontal="left" vertical="top"/>
    </xf>
    <xf numFmtId="165" fontId="7" fillId="25" borderId="67" xfId="0" applyNumberFormat="1" applyFont="1" applyFill="1" applyBorder="1" applyAlignment="1">
      <alignment horizontal="left" vertical="center" wrapText="1"/>
    </xf>
    <xf numFmtId="1" fontId="0" fillId="2" borderId="68" xfId="0" applyNumberFormat="1" applyBorder="1" applyAlignment="1">
      <alignment horizontal="center" vertical="top"/>
    </xf>
    <xf numFmtId="0" fontId="0" fillId="2" borderId="68" xfId="0" applyBorder="1" applyAlignment="1">
      <alignment vertical="top"/>
    </xf>
    <xf numFmtId="0" fontId="0" fillId="2" borderId="68" xfId="0" applyBorder="1" applyAlignment="1">
      <alignment horizontal="center" vertical="top"/>
    </xf>
    <xf numFmtId="164" fontId="0" fillId="2" borderId="67" xfId="0" applyNumberFormat="1" applyBorder="1" applyAlignment="1">
      <alignment horizontal="right"/>
    </xf>
    <xf numFmtId="4" fontId="0" fillId="26" borderId="63" xfId="0" applyNumberFormat="1" applyFill="1" applyBorder="1" applyAlignment="1">
      <alignment horizontal="center" vertical="top"/>
    </xf>
    <xf numFmtId="166" fontId="0" fillId="2" borderId="63" xfId="0" applyNumberFormat="1" applyBorder="1" applyAlignment="1">
      <alignment horizontal="right" vertical="top" wrapText="1"/>
    </xf>
    <xf numFmtId="165" fontId="0" fillId="2" borderId="63" xfId="0" applyNumberFormat="1" applyBorder="1" applyAlignment="1">
      <alignment horizontal="left" vertical="top" wrapText="1"/>
    </xf>
    <xf numFmtId="165" fontId="0" fillId="2" borderId="63" xfId="0" applyNumberFormat="1" applyBorder="1" applyAlignment="1">
      <alignment horizontal="center" vertical="top" wrapText="1"/>
    </xf>
    <xf numFmtId="0" fontId="0" fillId="2" borderId="63" xfId="0" applyBorder="1" applyAlignment="1">
      <alignment horizontal="center" vertical="top" wrapText="1"/>
    </xf>
    <xf numFmtId="167" fontId="0" fillId="26" borderId="63" xfId="0" applyNumberFormat="1" applyFill="1" applyBorder="1" applyAlignment="1" applyProtection="1">
      <alignment vertical="top"/>
      <protection locked="0"/>
    </xf>
    <xf numFmtId="167" fontId="0" fillId="2" borderId="63" xfId="0" applyNumberFormat="1" applyBorder="1" applyAlignment="1">
      <alignment vertical="top"/>
    </xf>
    <xf numFmtId="179" fontId="11" fillId="0" borderId="63" xfId="0" applyNumberFormat="1" applyFont="1" applyFill="1" applyBorder="1" applyAlignment="1">
      <alignment horizontal="right" vertical="top"/>
    </xf>
    <xf numFmtId="179" fontId="0" fillId="0" borderId="63" xfId="0" applyNumberFormat="1" applyFill="1" applyBorder="1" applyAlignment="1">
      <alignment horizontal="right" vertical="top"/>
    </xf>
    <xf numFmtId="166" fontId="11" fillId="2" borderId="69" xfId="0" applyNumberFormat="1" applyFont="1" applyBorder="1" applyAlignment="1">
      <alignment horizontal="center" vertical="top" wrapText="1"/>
    </xf>
    <xf numFmtId="165" fontId="11" fillId="2" borderId="69" xfId="0" applyNumberFormat="1" applyFont="1" applyBorder="1" applyAlignment="1">
      <alignment horizontal="left" vertical="top" wrapText="1"/>
    </xf>
    <xf numFmtId="165" fontId="11" fillId="2" borderId="69" xfId="0" applyNumberFormat="1" applyFont="1" applyBorder="1" applyAlignment="1">
      <alignment horizontal="center" vertical="top" wrapText="1"/>
    </xf>
    <xf numFmtId="0" fontId="11" fillId="2" borderId="69" xfId="0" applyFont="1" applyBorder="1" applyAlignment="1">
      <alignment horizontal="center" vertical="top" wrapText="1"/>
    </xf>
    <xf numFmtId="179" fontId="11" fillId="2" borderId="69" xfId="0" applyNumberFormat="1" applyFont="1" applyBorder="1" applyAlignment="1">
      <alignment horizontal="right" vertical="top"/>
    </xf>
    <xf numFmtId="167" fontId="11" fillId="26" borderId="69" xfId="0" applyNumberFormat="1" applyFont="1" applyFill="1" applyBorder="1" applyAlignment="1" applyProtection="1">
      <alignment vertical="top"/>
      <protection locked="0"/>
    </xf>
    <xf numFmtId="167" fontId="11" fillId="2" borderId="69" xfId="0" applyNumberFormat="1" applyFont="1" applyBorder="1" applyAlignment="1">
      <alignment vertical="top"/>
    </xf>
    <xf numFmtId="0" fontId="0" fillId="2" borderId="70" xfId="0" applyBorder="1" applyAlignment="1">
      <alignment horizontal="center" vertical="top"/>
    </xf>
    <xf numFmtId="165" fontId="7" fillId="25" borderId="70" xfId="0" applyNumberFormat="1" applyFont="1" applyFill="1" applyBorder="1" applyAlignment="1">
      <alignment horizontal="left" vertical="center" wrapText="1"/>
    </xf>
    <xf numFmtId="1" fontId="0" fillId="2" borderId="71" xfId="0" applyNumberFormat="1" applyBorder="1" applyAlignment="1">
      <alignment horizontal="center" vertical="top"/>
    </xf>
    <xf numFmtId="0" fontId="0" fillId="2" borderId="71" xfId="0" applyBorder="1" applyAlignment="1">
      <alignment vertical="top"/>
    </xf>
    <xf numFmtId="0" fontId="0" fillId="2" borderId="71" xfId="0" applyBorder="1" applyAlignment="1">
      <alignment horizontal="center" vertical="top"/>
    </xf>
    <xf numFmtId="164" fontId="0" fillId="2" borderId="70" xfId="0" applyNumberFormat="1" applyBorder="1" applyAlignment="1">
      <alignment horizontal="right"/>
    </xf>
    <xf numFmtId="0" fontId="3" fillId="2" borderId="70" xfId="0" applyFont="1" applyBorder="1" applyAlignment="1">
      <alignment vertical="top"/>
    </xf>
    <xf numFmtId="1" fontId="0" fillId="2" borderId="71" xfId="0" applyNumberFormat="1" applyBorder="1" applyAlignment="1">
      <alignment vertical="top"/>
    </xf>
    <xf numFmtId="166" fontId="11" fillId="2" borderId="69" xfId="0" applyNumberFormat="1" applyFont="1" applyBorder="1" applyAlignment="1">
      <alignment horizontal="right" vertical="top" wrapText="1"/>
    </xf>
    <xf numFmtId="0" fontId="0" fillId="2" borderId="70" xfId="0" applyBorder="1" applyAlignment="1">
      <alignment vertical="top"/>
    </xf>
    <xf numFmtId="166" fontId="11" fillId="2" borderId="62" xfId="0" applyNumberFormat="1" applyFont="1" applyBorder="1" applyAlignment="1">
      <alignment horizontal="left" vertical="top" wrapText="1"/>
    </xf>
    <xf numFmtId="165" fontId="11" fillId="2" borderId="62" xfId="0" applyNumberFormat="1" applyFont="1" applyBorder="1" applyAlignment="1">
      <alignment horizontal="left" vertical="top" wrapText="1"/>
    </xf>
    <xf numFmtId="165" fontId="11" fillId="2" borderId="62" xfId="0" applyNumberFormat="1" applyFont="1" applyBorder="1" applyAlignment="1">
      <alignment horizontal="center" vertical="top" wrapText="1"/>
    </xf>
    <xf numFmtId="0" fontId="11" fillId="2" borderId="62" xfId="0" applyFont="1" applyBorder="1" applyAlignment="1">
      <alignment horizontal="center" vertical="top" wrapText="1"/>
    </xf>
    <xf numFmtId="179" fontId="11" fillId="2" borderId="62" xfId="0" applyNumberFormat="1" applyFont="1" applyBorder="1" applyAlignment="1">
      <alignment horizontal="right" vertical="top"/>
    </xf>
    <xf numFmtId="0" fontId="11" fillId="26" borderId="62" xfId="0" applyFont="1" applyFill="1" applyBorder="1" applyAlignment="1">
      <alignment vertical="center"/>
    </xf>
    <xf numFmtId="167" fontId="11" fillId="2" borderId="62" xfId="0" applyNumberFormat="1" applyFont="1" applyBorder="1" applyAlignment="1">
      <alignment vertical="top"/>
    </xf>
    <xf numFmtId="166" fontId="11" fillId="2" borderId="64" xfId="0" applyNumberFormat="1" applyFont="1" applyBorder="1" applyAlignment="1">
      <alignment horizontal="left" vertical="top" wrapText="1"/>
    </xf>
    <xf numFmtId="165" fontId="11" fillId="2" borderId="64" xfId="0" applyNumberFormat="1" applyFont="1" applyBorder="1" applyAlignment="1">
      <alignment horizontal="left" vertical="top" wrapText="1"/>
    </xf>
    <xf numFmtId="165" fontId="11" fillId="2" borderId="64" xfId="0" applyNumberFormat="1" applyFont="1" applyBorder="1" applyAlignment="1">
      <alignment horizontal="center" vertical="top" wrapText="1"/>
    </xf>
    <xf numFmtId="0" fontId="11" fillId="2" borderId="64" xfId="0" applyFont="1" applyBorder="1" applyAlignment="1">
      <alignment horizontal="center" vertical="top" wrapText="1"/>
    </xf>
    <xf numFmtId="179" fontId="11" fillId="2" borderId="64" xfId="0" applyNumberFormat="1" applyFont="1" applyBorder="1" applyAlignment="1">
      <alignment horizontal="right" vertical="top" wrapText="1"/>
    </xf>
    <xf numFmtId="167" fontId="11" fillId="26" borderId="64" xfId="0" applyNumberFormat="1" applyFont="1" applyFill="1" applyBorder="1" applyAlignment="1" applyProtection="1">
      <alignment vertical="top"/>
      <protection locked="0"/>
    </xf>
    <xf numFmtId="167" fontId="11" fillId="2" borderId="64" xfId="0" applyNumberFormat="1" applyFont="1" applyBorder="1" applyAlignment="1">
      <alignment vertical="top"/>
    </xf>
    <xf numFmtId="0" fontId="0" fillId="2" borderId="72" xfId="0" applyBorder="1" applyAlignment="1">
      <alignment vertical="top"/>
    </xf>
    <xf numFmtId="165" fontId="7" fillId="25" borderId="72" xfId="0" applyNumberFormat="1" applyFont="1" applyFill="1" applyBorder="1" applyAlignment="1">
      <alignment horizontal="left" vertical="center" wrapText="1"/>
    </xf>
    <xf numFmtId="1" fontId="0" fillId="2" borderId="73" xfId="0" applyNumberFormat="1" applyBorder="1" applyAlignment="1">
      <alignment horizontal="center" vertical="top"/>
    </xf>
    <xf numFmtId="0" fontId="0" fillId="2" borderId="73" xfId="0" applyBorder="1" applyAlignment="1">
      <alignment vertical="top"/>
    </xf>
    <xf numFmtId="0" fontId="0" fillId="2" borderId="73" xfId="0" applyBorder="1" applyAlignment="1">
      <alignment horizontal="center" vertical="top"/>
    </xf>
    <xf numFmtId="164" fontId="0" fillId="2" borderId="72" xfId="0" applyNumberFormat="1" applyBorder="1" applyAlignment="1">
      <alignment horizontal="right"/>
    </xf>
    <xf numFmtId="167" fontId="11" fillId="26" borderId="62" xfId="0" applyNumberFormat="1" applyFont="1" applyFill="1" applyBorder="1" applyAlignment="1">
      <alignment vertical="top"/>
    </xf>
    <xf numFmtId="1" fontId="11" fillId="2" borderId="69" xfId="0" applyNumberFormat="1" applyFont="1" applyBorder="1" applyAlignment="1">
      <alignment horizontal="right" vertical="top"/>
    </xf>
    <xf numFmtId="1" fontId="11" fillId="2" borderId="62" xfId="0" applyNumberFormat="1" applyFont="1" applyBorder="1" applyAlignment="1">
      <alignment horizontal="right" vertical="top"/>
    </xf>
    <xf numFmtId="166" fontId="11" fillId="2" borderId="69" xfId="0" applyNumberFormat="1" applyFont="1" applyBorder="1" applyAlignment="1">
      <alignment horizontal="left" vertical="top" wrapText="1"/>
    </xf>
    <xf numFmtId="1" fontId="11" fillId="2" borderId="69" xfId="0" applyNumberFormat="1" applyFont="1" applyBorder="1" applyAlignment="1">
      <alignment horizontal="right" vertical="top" wrapText="1"/>
    </xf>
    <xf numFmtId="164" fontId="0" fillId="2" borderId="71" xfId="0" applyNumberFormat="1" applyBorder="1" applyAlignment="1">
      <alignment horizontal="right"/>
    </xf>
    <xf numFmtId="0" fontId="12" fillId="2" borderId="38" xfId="0" applyFont="1" applyBorder="1" applyAlignment="1">
      <alignment vertical="top" wrapText="1"/>
    </xf>
    <xf numFmtId="0" fontId="12" fillId="2" borderId="38" xfId="0" applyFont="1" applyBorder="1" applyAlignment="1">
      <alignment vertical="top" wrapText="1" shrinkToFit="1"/>
    </xf>
    <xf numFmtId="0" fontId="3" fillId="2" borderId="67" xfId="0" applyFont="1" applyBorder="1" applyAlignment="1">
      <alignment vertical="top"/>
    </xf>
    <xf numFmtId="1" fontId="0" fillId="2" borderId="68" xfId="0" applyNumberFormat="1" applyBorder="1" applyAlignment="1">
      <alignment vertical="top"/>
    </xf>
    <xf numFmtId="165" fontId="3" fillId="25" borderId="60" xfId="0" applyNumberFormat="1" applyFont="1" applyFill="1" applyBorder="1" applyAlignment="1">
      <alignment horizontal="left" vertical="center" wrapText="1"/>
    </xf>
    <xf numFmtId="1" fontId="0" fillId="2" borderId="75" xfId="0" applyNumberFormat="1" applyBorder="1" applyAlignment="1">
      <alignment horizontal="center" vertical="top"/>
    </xf>
    <xf numFmtId="0" fontId="11" fillId="2" borderId="74" xfId="0" applyFont="1" applyBorder="1" applyAlignment="1">
      <alignment horizontal="center" vertical="center" wrapText="1"/>
    </xf>
    <xf numFmtId="165" fontId="3" fillId="25" borderId="60" xfId="0" applyNumberFormat="1" applyFont="1" applyFill="1" applyBorder="1" applyAlignment="1">
      <alignment horizontal="left" vertical="center"/>
    </xf>
    <xf numFmtId="0" fontId="11" fillId="2" borderId="76" xfId="0" applyFont="1" applyBorder="1"/>
    <xf numFmtId="0" fontId="12" fillId="2" borderId="63" xfId="0" applyFont="1" applyBorder="1" applyAlignment="1">
      <alignment vertical="top" wrapText="1"/>
    </xf>
    <xf numFmtId="0" fontId="56" fillId="26" borderId="76" xfId="0" applyFont="1" applyFill="1" applyBorder="1"/>
    <xf numFmtId="0" fontId="54" fillId="26" borderId="77" xfId="0" applyFont="1" applyFill="1" applyBorder="1"/>
    <xf numFmtId="0" fontId="57" fillId="2" borderId="38" xfId="0" applyFont="1" applyBorder="1" applyAlignment="1">
      <alignment vertical="top" wrapText="1"/>
    </xf>
    <xf numFmtId="0" fontId="12" fillId="2" borderId="38" xfId="0" applyFont="1" applyBorder="1"/>
    <xf numFmtId="164" fontId="0" fillId="2" borderId="68" xfId="0" applyNumberFormat="1" applyBorder="1" applyAlignment="1">
      <alignment horizontal="right"/>
    </xf>
    <xf numFmtId="0" fontId="0" fillId="2" borderId="67" xfId="0" applyBorder="1" applyAlignment="1">
      <alignment horizontal="center" vertical="top"/>
    </xf>
    <xf numFmtId="165" fontId="3" fillId="25" borderId="67" xfId="0" applyNumberFormat="1" applyFont="1" applyFill="1" applyBorder="1" applyAlignment="1">
      <alignment horizontal="left" vertical="center" wrapText="1"/>
    </xf>
    <xf numFmtId="1" fontId="8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164" fontId="0" fillId="2" borderId="39" xfId="0" applyNumberFormat="1" applyBorder="1" applyAlignment="1">
      <alignment horizontal="center"/>
    </xf>
    <xf numFmtId="0" fontId="0" fillId="2" borderId="52" xfId="0" applyBorder="1"/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0" fontId="10" fillId="2" borderId="51" xfId="0" applyFont="1" applyBorder="1" applyAlignment="1">
      <alignment horizontal="left" vertical="center"/>
    </xf>
    <xf numFmtId="0" fontId="0" fillId="2" borderId="17" xfId="0" applyBorder="1" applyAlignment="1">
      <alignment horizontal="left" vertical="center"/>
    </xf>
    <xf numFmtId="0" fontId="0" fillId="2" borderId="18" xfId="0" applyBorder="1" applyAlignment="1">
      <alignment horizontal="left" vertical="center"/>
    </xf>
    <xf numFmtId="0" fontId="0" fillId="2" borderId="45" xfId="0" applyBorder="1"/>
    <xf numFmtId="0" fontId="0" fillId="2" borderId="46" xfId="0" applyBorder="1"/>
    <xf numFmtId="1" fontId="4" fillId="2" borderId="42" xfId="0" applyNumberFormat="1" applyFont="1" applyBorder="1" applyAlignment="1">
      <alignment horizontal="left"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8" fillId="2" borderId="42" xfId="81" applyNumberFormat="1" applyFont="1" applyBorder="1" applyAlignment="1">
      <alignment horizontal="left" vertical="center" wrapText="1"/>
    </xf>
    <xf numFmtId="0" fontId="11" fillId="2" borderId="43" xfId="81" applyBorder="1" applyAlignment="1">
      <alignment vertical="center" wrapText="1"/>
    </xf>
    <xf numFmtId="0" fontId="11" fillId="2" borderId="44" xfId="81" applyBorder="1" applyAlignment="1">
      <alignment vertical="center" wrapText="1"/>
    </xf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7" xfId="81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D6C5294B-0ED9-4205-BB48-8A9DAB74EFE5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72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BA569"/>
  <sheetViews>
    <sheetView showZeros="0" tabSelected="1" showOutlineSymbols="0" view="pageBreakPreview" topLeftCell="B512" zoomScale="87" zoomScaleNormal="87" zoomScaleSheetLayoutView="87" workbookViewId="0">
      <selection activeCell="G9" sqref="G9"/>
    </sheetView>
  </sheetViews>
  <sheetFormatPr defaultColWidth="10.5546875" defaultRowHeight="15" x14ac:dyDescent="0.2"/>
  <cols>
    <col min="1" max="1" width="7.88671875" style="13" hidden="1" customWidth="1"/>
    <col min="2" max="2" width="8.77734375" style="6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  <col min="9" max="52" width="10.5546875" customWidth="1"/>
  </cols>
  <sheetData>
    <row r="1" spans="1:9" ht="15.75" x14ac:dyDescent="0.2">
      <c r="A1" s="24"/>
      <c r="B1" s="22" t="s">
        <v>565</v>
      </c>
      <c r="C1" s="23"/>
      <c r="D1" s="23"/>
      <c r="E1" s="23"/>
      <c r="F1" s="23"/>
      <c r="G1" s="24"/>
      <c r="H1" s="23"/>
    </row>
    <row r="2" spans="1:9" x14ac:dyDescent="0.2">
      <c r="A2" s="21"/>
      <c r="B2" s="7" t="s">
        <v>114</v>
      </c>
      <c r="C2" s="1"/>
      <c r="D2" s="1"/>
      <c r="E2" s="1"/>
      <c r="F2" s="1"/>
      <c r="G2" s="21"/>
      <c r="H2" s="1"/>
    </row>
    <row r="3" spans="1:9" x14ac:dyDescent="0.2">
      <c r="A3" s="9"/>
      <c r="B3" s="6" t="s">
        <v>0</v>
      </c>
      <c r="D3"/>
      <c r="G3" s="40"/>
      <c r="H3" s="41"/>
    </row>
    <row r="4" spans="1:9" x14ac:dyDescent="0.2">
      <c r="A4" s="59" t="s">
        <v>24</v>
      </c>
      <c r="B4" s="8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10" t="s">
        <v>7</v>
      </c>
      <c r="H4" s="2" t="s">
        <v>8</v>
      </c>
    </row>
    <row r="5" spans="1:9" ht="15.75" thickBot="1" x14ac:dyDescent="0.25">
      <c r="A5" s="14"/>
      <c r="B5" s="34"/>
      <c r="C5" s="35"/>
      <c r="D5" s="36" t="s">
        <v>9</v>
      </c>
      <c r="E5" s="37"/>
      <c r="F5" s="38" t="s">
        <v>10</v>
      </c>
      <c r="G5" s="39"/>
      <c r="H5" s="53"/>
    </row>
    <row r="6" spans="1:9" ht="30" customHeight="1" thickTop="1" x14ac:dyDescent="0.2">
      <c r="A6" s="11"/>
      <c r="B6" s="255" t="s">
        <v>372</v>
      </c>
      <c r="C6" s="256"/>
      <c r="D6" s="256"/>
      <c r="E6" s="256"/>
      <c r="F6" s="257"/>
      <c r="G6" s="42"/>
      <c r="H6" s="43"/>
    </row>
    <row r="7" spans="1:9" s="29" customFormat="1" ht="33" customHeight="1" x14ac:dyDescent="0.2">
      <c r="A7" s="27"/>
      <c r="B7" s="26" t="s">
        <v>11</v>
      </c>
      <c r="C7" s="227" t="s">
        <v>374</v>
      </c>
      <c r="D7" s="228"/>
      <c r="E7" s="228"/>
      <c r="F7" s="229"/>
      <c r="G7" s="28"/>
      <c r="H7" s="28" t="s">
        <v>1</v>
      </c>
    </row>
    <row r="8" spans="1:9" ht="33" customHeight="1" x14ac:dyDescent="0.2">
      <c r="A8" s="11"/>
      <c r="B8" s="85"/>
      <c r="C8" s="86" t="s">
        <v>18</v>
      </c>
      <c r="D8" s="87"/>
      <c r="E8" s="88" t="s">
        <v>1</v>
      </c>
      <c r="F8" s="88" t="s">
        <v>1</v>
      </c>
      <c r="G8" s="90" t="s">
        <v>1</v>
      </c>
      <c r="H8" s="90"/>
    </row>
    <row r="9" spans="1:9" s="64" customFormat="1" ht="29.45" customHeight="1" x14ac:dyDescent="0.2">
      <c r="A9" s="96" t="s">
        <v>35</v>
      </c>
      <c r="B9" s="97" t="s">
        <v>115</v>
      </c>
      <c r="C9" s="98" t="s">
        <v>36</v>
      </c>
      <c r="D9" s="99" t="s">
        <v>236</v>
      </c>
      <c r="E9" s="100" t="s">
        <v>30</v>
      </c>
      <c r="F9" s="101">
        <v>10</v>
      </c>
      <c r="G9" s="102"/>
      <c r="H9" s="103">
        <f t="shared" ref="H9" si="0">ROUND(G9*F9,2)</f>
        <v>0</v>
      </c>
    </row>
    <row r="10" spans="1:9" s="64" customFormat="1" ht="29.45" customHeight="1" x14ac:dyDescent="0.2">
      <c r="A10" s="96" t="s">
        <v>274</v>
      </c>
      <c r="B10" s="97" t="s">
        <v>29</v>
      </c>
      <c r="C10" s="98" t="s">
        <v>275</v>
      </c>
      <c r="D10" s="104" t="s">
        <v>276</v>
      </c>
      <c r="E10" s="100"/>
      <c r="F10" s="101"/>
      <c r="G10" s="105"/>
      <c r="H10" s="103"/>
    </row>
    <row r="11" spans="1:9" s="64" customFormat="1" ht="29.45" customHeight="1" x14ac:dyDescent="0.2">
      <c r="A11" s="96" t="s">
        <v>277</v>
      </c>
      <c r="B11" s="106" t="s">
        <v>31</v>
      </c>
      <c r="C11" s="98" t="s">
        <v>278</v>
      </c>
      <c r="D11" s="104" t="s">
        <v>1</v>
      </c>
      <c r="E11" s="100" t="s">
        <v>32</v>
      </c>
      <c r="F11" s="101">
        <v>5</v>
      </c>
      <c r="G11" s="102"/>
      <c r="H11" s="103">
        <f>ROUND(G11*F11,2)</f>
        <v>0</v>
      </c>
    </row>
    <row r="12" spans="1:9" ht="33" customHeight="1" x14ac:dyDescent="0.2">
      <c r="A12" s="11"/>
      <c r="B12" s="85" t="s">
        <v>1</v>
      </c>
      <c r="C12" s="91" t="s">
        <v>230</v>
      </c>
      <c r="D12" s="87"/>
      <c r="E12" s="92"/>
      <c r="F12" s="87"/>
      <c r="G12" s="90"/>
      <c r="H12" s="90"/>
    </row>
    <row r="13" spans="1:9" s="64" customFormat="1" ht="33" customHeight="1" x14ac:dyDescent="0.2">
      <c r="A13" s="107" t="s">
        <v>300</v>
      </c>
      <c r="B13" s="97" t="s">
        <v>82</v>
      </c>
      <c r="C13" s="98" t="s">
        <v>301</v>
      </c>
      <c r="D13" s="104" t="s">
        <v>118</v>
      </c>
      <c r="E13" s="100"/>
      <c r="F13" s="109"/>
      <c r="G13" s="105"/>
      <c r="H13" s="103"/>
      <c r="I13" s="207"/>
    </row>
    <row r="14" spans="1:9" s="64" customFormat="1" ht="33" customHeight="1" x14ac:dyDescent="0.2">
      <c r="A14" s="107" t="s">
        <v>302</v>
      </c>
      <c r="B14" s="106" t="s">
        <v>31</v>
      </c>
      <c r="C14" s="98" t="s">
        <v>303</v>
      </c>
      <c r="D14" s="104" t="s">
        <v>1</v>
      </c>
      <c r="E14" s="100" t="s">
        <v>30</v>
      </c>
      <c r="F14" s="101">
        <v>15</v>
      </c>
      <c r="G14" s="102"/>
      <c r="H14" s="103">
        <f t="shared" ref="H14" si="1">ROUND(G14*F14,2)</f>
        <v>0</v>
      </c>
      <c r="I14" s="208"/>
    </row>
    <row r="15" spans="1:9" s="64" customFormat="1" ht="29.45" customHeight="1" x14ac:dyDescent="0.2">
      <c r="A15" s="107" t="s">
        <v>139</v>
      </c>
      <c r="B15" s="97" t="s">
        <v>83</v>
      </c>
      <c r="C15" s="98" t="s">
        <v>140</v>
      </c>
      <c r="D15" s="104" t="s">
        <v>118</v>
      </c>
      <c r="E15" s="100"/>
      <c r="F15" s="101"/>
      <c r="G15" s="105"/>
      <c r="H15" s="103"/>
    </row>
    <row r="16" spans="1:9" s="64" customFormat="1" ht="33" customHeight="1" x14ac:dyDescent="0.2">
      <c r="A16" s="107" t="s">
        <v>141</v>
      </c>
      <c r="B16" s="106" t="s">
        <v>31</v>
      </c>
      <c r="C16" s="98" t="s">
        <v>237</v>
      </c>
      <c r="D16" s="104" t="s">
        <v>1</v>
      </c>
      <c r="E16" s="100" t="s">
        <v>30</v>
      </c>
      <c r="F16" s="101">
        <v>30</v>
      </c>
      <c r="G16" s="102"/>
      <c r="H16" s="103">
        <f>ROUND(G16*F16,2)</f>
        <v>0</v>
      </c>
    </row>
    <row r="17" spans="1:8" s="64" customFormat="1" ht="33" customHeight="1" x14ac:dyDescent="0.2">
      <c r="A17" s="107" t="s">
        <v>142</v>
      </c>
      <c r="B17" s="108" t="s">
        <v>84</v>
      </c>
      <c r="C17" s="98" t="s">
        <v>143</v>
      </c>
      <c r="D17" s="104" t="s">
        <v>118</v>
      </c>
      <c r="E17" s="100"/>
      <c r="F17" s="101"/>
      <c r="G17" s="105"/>
      <c r="H17" s="103"/>
    </row>
    <row r="18" spans="1:8" s="64" customFormat="1" ht="33" customHeight="1" x14ac:dyDescent="0.2">
      <c r="A18" s="107" t="s">
        <v>145</v>
      </c>
      <c r="B18" s="106" t="s">
        <v>31</v>
      </c>
      <c r="C18" s="98" t="s">
        <v>239</v>
      </c>
      <c r="D18" s="104" t="s">
        <v>1</v>
      </c>
      <c r="E18" s="100" t="s">
        <v>30</v>
      </c>
      <c r="F18" s="101">
        <v>90</v>
      </c>
      <c r="G18" s="102"/>
      <c r="H18" s="103">
        <f t="shared" ref="H18" si="2">ROUND(G18*F18,2)</f>
        <v>0</v>
      </c>
    </row>
    <row r="19" spans="1:8" s="64" customFormat="1" ht="29.45" customHeight="1" x14ac:dyDescent="0.2">
      <c r="A19" s="107" t="s">
        <v>39</v>
      </c>
      <c r="B19" s="97" t="s">
        <v>86</v>
      </c>
      <c r="C19" s="98" t="s">
        <v>40</v>
      </c>
      <c r="D19" s="104" t="s">
        <v>118</v>
      </c>
      <c r="E19" s="100"/>
      <c r="F19" s="101"/>
      <c r="G19" s="105"/>
      <c r="H19" s="103"/>
    </row>
    <row r="20" spans="1:8" s="64" customFormat="1" ht="29.45" customHeight="1" x14ac:dyDescent="0.2">
      <c r="A20" s="107" t="s">
        <v>41</v>
      </c>
      <c r="B20" s="106" t="s">
        <v>31</v>
      </c>
      <c r="C20" s="98" t="s">
        <v>42</v>
      </c>
      <c r="D20" s="104" t="s">
        <v>1</v>
      </c>
      <c r="E20" s="100" t="s">
        <v>37</v>
      </c>
      <c r="F20" s="109">
        <v>120</v>
      </c>
      <c r="G20" s="102"/>
      <c r="H20" s="103">
        <f>ROUND(G20*F20,2)</f>
        <v>0</v>
      </c>
    </row>
    <row r="21" spans="1:8" s="64" customFormat="1" ht="29.45" customHeight="1" x14ac:dyDescent="0.2">
      <c r="A21" s="107" t="s">
        <v>43</v>
      </c>
      <c r="B21" s="97" t="s">
        <v>87</v>
      </c>
      <c r="C21" s="98" t="s">
        <v>44</v>
      </c>
      <c r="D21" s="104" t="s">
        <v>118</v>
      </c>
      <c r="E21" s="100"/>
      <c r="F21" s="109"/>
      <c r="G21" s="105"/>
      <c r="H21" s="103"/>
    </row>
    <row r="22" spans="1:8" s="64" customFormat="1" ht="29.45" customHeight="1" x14ac:dyDescent="0.2">
      <c r="A22" s="107" t="s">
        <v>45</v>
      </c>
      <c r="B22" s="106" t="s">
        <v>31</v>
      </c>
      <c r="C22" s="98" t="s">
        <v>46</v>
      </c>
      <c r="D22" s="104" t="s">
        <v>1</v>
      </c>
      <c r="E22" s="100" t="s">
        <v>37</v>
      </c>
      <c r="F22" s="109">
        <v>105</v>
      </c>
      <c r="G22" s="102"/>
      <c r="H22" s="103">
        <f>ROUND(G22*F22,2)</f>
        <v>0</v>
      </c>
    </row>
    <row r="23" spans="1:8" s="64" customFormat="1" ht="33" customHeight="1" x14ac:dyDescent="0.2">
      <c r="A23" s="107" t="s">
        <v>279</v>
      </c>
      <c r="B23" s="97" t="s">
        <v>89</v>
      </c>
      <c r="C23" s="98" t="s">
        <v>280</v>
      </c>
      <c r="D23" s="104" t="s">
        <v>270</v>
      </c>
      <c r="E23" s="100" t="s">
        <v>47</v>
      </c>
      <c r="F23" s="101">
        <v>10</v>
      </c>
      <c r="G23" s="102"/>
      <c r="H23" s="103">
        <f t="shared" ref="H23" si="3">ROUND(G23*F23,2)</f>
        <v>0</v>
      </c>
    </row>
    <row r="24" spans="1:8" s="64" customFormat="1" ht="30" x14ac:dyDescent="0.2">
      <c r="A24" s="107" t="s">
        <v>123</v>
      </c>
      <c r="B24" s="97" t="s">
        <v>90</v>
      </c>
      <c r="C24" s="98" t="s">
        <v>124</v>
      </c>
      <c r="D24" s="104" t="s">
        <v>378</v>
      </c>
      <c r="E24" s="100"/>
      <c r="F24" s="101"/>
      <c r="G24" s="111"/>
      <c r="H24" s="103"/>
    </row>
    <row r="25" spans="1:8" s="64" customFormat="1" ht="30" customHeight="1" x14ac:dyDescent="0.2">
      <c r="A25" s="107" t="s">
        <v>125</v>
      </c>
      <c r="B25" s="106" t="s">
        <v>31</v>
      </c>
      <c r="C25" s="98" t="s">
        <v>65</v>
      </c>
      <c r="D25" s="104"/>
      <c r="E25" s="100"/>
      <c r="F25" s="101"/>
      <c r="G25" s="111"/>
      <c r="H25" s="103"/>
    </row>
    <row r="26" spans="1:8" s="64" customFormat="1" ht="30" customHeight="1" x14ac:dyDescent="0.2">
      <c r="A26" s="107"/>
      <c r="B26" s="112" t="s">
        <v>94</v>
      </c>
      <c r="C26" s="98" t="s">
        <v>377</v>
      </c>
      <c r="D26" s="104"/>
      <c r="E26" s="100" t="s">
        <v>32</v>
      </c>
      <c r="F26" s="101">
        <v>5</v>
      </c>
      <c r="G26" s="102"/>
      <c r="H26" s="103">
        <f t="shared" ref="H26" si="4">ROUND(G26*F26,2)</f>
        <v>0</v>
      </c>
    </row>
    <row r="27" spans="1:8" ht="33" customHeight="1" x14ac:dyDescent="0.2">
      <c r="A27" s="11"/>
      <c r="B27" s="95" t="s">
        <v>1</v>
      </c>
      <c r="C27" s="91" t="s">
        <v>22</v>
      </c>
      <c r="D27" s="87"/>
      <c r="E27" s="94"/>
      <c r="F27" s="88"/>
      <c r="G27" s="90"/>
      <c r="H27" s="90"/>
    </row>
    <row r="28" spans="1:8" s="64" customFormat="1" ht="33" customHeight="1" x14ac:dyDescent="0.2">
      <c r="A28" s="96" t="s">
        <v>52</v>
      </c>
      <c r="B28" s="97" t="s">
        <v>91</v>
      </c>
      <c r="C28" s="113" t="s">
        <v>177</v>
      </c>
      <c r="D28" s="114" t="s">
        <v>178</v>
      </c>
      <c r="E28" s="100" t="s">
        <v>37</v>
      </c>
      <c r="F28" s="115">
        <v>1</v>
      </c>
      <c r="G28" s="102"/>
      <c r="H28" s="103">
        <f>ROUND(G28*F28,2)</f>
        <v>0</v>
      </c>
    </row>
    <row r="29" spans="1:8" ht="33" customHeight="1" x14ac:dyDescent="0.2">
      <c r="A29" s="11"/>
      <c r="B29" s="85" t="s">
        <v>1</v>
      </c>
      <c r="C29" s="91" t="s">
        <v>23</v>
      </c>
      <c r="D29" s="87"/>
      <c r="E29" s="92"/>
      <c r="F29" s="87"/>
      <c r="G29" s="90"/>
      <c r="H29" s="90"/>
    </row>
    <row r="30" spans="1:8" s="64" customFormat="1" ht="30" customHeight="1" x14ac:dyDescent="0.2">
      <c r="A30" s="107" t="s">
        <v>57</v>
      </c>
      <c r="B30" s="97" t="s">
        <v>497</v>
      </c>
      <c r="C30" s="98" t="s">
        <v>58</v>
      </c>
      <c r="D30" s="104" t="s">
        <v>245</v>
      </c>
      <c r="E30" s="100"/>
      <c r="F30" s="101"/>
      <c r="G30" s="105"/>
      <c r="H30" s="103"/>
    </row>
    <row r="31" spans="1:8" s="64" customFormat="1" ht="30" customHeight="1" x14ac:dyDescent="0.2">
      <c r="A31" s="107" t="s">
        <v>107</v>
      </c>
      <c r="B31" s="106" t="s">
        <v>31</v>
      </c>
      <c r="C31" s="98" t="s">
        <v>108</v>
      </c>
      <c r="D31" s="104"/>
      <c r="E31" s="100" t="s">
        <v>30</v>
      </c>
      <c r="F31" s="101">
        <v>10</v>
      </c>
      <c r="G31" s="102"/>
      <c r="H31" s="103">
        <f>ROUND(G31*F31,2)</f>
        <v>0</v>
      </c>
    </row>
    <row r="32" spans="1:8" ht="33" customHeight="1" thickBot="1" x14ac:dyDescent="0.25">
      <c r="A32" s="12"/>
      <c r="B32" s="25" t="s">
        <v>11</v>
      </c>
      <c r="C32" s="224" t="str">
        <f>C7</f>
        <v>BAYNE CRES/LONDON ST ALLEY - TU-PELO AVE TO BAYNE CRES
(ALLEY REHABILITATION)</v>
      </c>
      <c r="D32" s="225"/>
      <c r="E32" s="225"/>
      <c r="F32" s="226"/>
      <c r="G32" s="12" t="s">
        <v>16</v>
      </c>
      <c r="H32" s="12">
        <f>SUM(H7:H31)</f>
        <v>0</v>
      </c>
    </row>
    <row r="33" spans="1:8" s="29" customFormat="1" ht="33" customHeight="1" thickTop="1" x14ac:dyDescent="0.2">
      <c r="A33" s="27"/>
      <c r="B33" s="26" t="s">
        <v>12</v>
      </c>
      <c r="C33" s="241" t="s">
        <v>281</v>
      </c>
      <c r="D33" s="242"/>
      <c r="E33" s="242"/>
      <c r="F33" s="243"/>
      <c r="G33" s="27"/>
      <c r="H33" s="28"/>
    </row>
    <row r="34" spans="1:8" ht="33" customHeight="1" x14ac:dyDescent="0.2">
      <c r="A34" s="11"/>
      <c r="B34" s="85"/>
      <c r="C34" s="86" t="s">
        <v>18</v>
      </c>
      <c r="D34" s="87"/>
      <c r="E34" s="88" t="s">
        <v>1</v>
      </c>
      <c r="F34" s="88" t="s">
        <v>1</v>
      </c>
      <c r="G34" s="90" t="s">
        <v>1</v>
      </c>
      <c r="H34" s="90"/>
    </row>
    <row r="35" spans="1:8" s="64" customFormat="1" ht="30" customHeight="1" x14ac:dyDescent="0.2">
      <c r="A35" s="96" t="s">
        <v>35</v>
      </c>
      <c r="B35" s="97" t="s">
        <v>131</v>
      </c>
      <c r="C35" s="98" t="s">
        <v>36</v>
      </c>
      <c r="D35" s="99" t="s">
        <v>236</v>
      </c>
      <c r="E35" s="100" t="s">
        <v>30</v>
      </c>
      <c r="F35" s="101">
        <v>200</v>
      </c>
      <c r="G35" s="102"/>
      <c r="H35" s="103">
        <f t="shared" ref="H35" si="5">ROUND(G35*F35,2)</f>
        <v>0</v>
      </c>
    </row>
    <row r="36" spans="1:8" ht="33" customHeight="1" x14ac:dyDescent="0.2">
      <c r="A36" s="11"/>
      <c r="B36" s="85" t="s">
        <v>1</v>
      </c>
      <c r="C36" s="91" t="s">
        <v>230</v>
      </c>
      <c r="D36" s="87"/>
      <c r="E36" s="92"/>
      <c r="F36" s="87"/>
      <c r="G36" s="90"/>
      <c r="H36" s="90"/>
    </row>
    <row r="37" spans="1:8" s="64" customFormat="1" ht="33" customHeight="1" x14ac:dyDescent="0.2">
      <c r="A37" s="107" t="s">
        <v>142</v>
      </c>
      <c r="B37" s="108" t="s">
        <v>130</v>
      </c>
      <c r="C37" s="98" t="s">
        <v>143</v>
      </c>
      <c r="D37" s="104" t="s">
        <v>118</v>
      </c>
      <c r="E37" s="100"/>
      <c r="F37" s="101"/>
      <c r="G37" s="105"/>
      <c r="H37" s="103"/>
    </row>
    <row r="38" spans="1:8" s="64" customFormat="1" ht="30" customHeight="1" x14ac:dyDescent="0.2">
      <c r="A38" s="107" t="s">
        <v>144</v>
      </c>
      <c r="B38" s="106" t="s">
        <v>31</v>
      </c>
      <c r="C38" s="98" t="s">
        <v>238</v>
      </c>
      <c r="D38" s="104" t="s">
        <v>1</v>
      </c>
      <c r="E38" s="100" t="s">
        <v>30</v>
      </c>
      <c r="F38" s="101">
        <v>10</v>
      </c>
      <c r="G38" s="102"/>
      <c r="H38" s="103">
        <f t="shared" ref="H38:H39" si="6">ROUND(G38*F38,2)</f>
        <v>0</v>
      </c>
    </row>
    <row r="39" spans="1:8" s="64" customFormat="1" ht="33" customHeight="1" x14ac:dyDescent="0.2">
      <c r="A39" s="107" t="s">
        <v>145</v>
      </c>
      <c r="B39" s="106" t="s">
        <v>38</v>
      </c>
      <c r="C39" s="98" t="s">
        <v>239</v>
      </c>
      <c r="D39" s="104" t="s">
        <v>1</v>
      </c>
      <c r="E39" s="100" t="s">
        <v>30</v>
      </c>
      <c r="F39" s="101">
        <v>70</v>
      </c>
      <c r="G39" s="102"/>
      <c r="H39" s="103">
        <f t="shared" si="6"/>
        <v>0</v>
      </c>
    </row>
    <row r="40" spans="1:8" s="64" customFormat="1" ht="30" x14ac:dyDescent="0.2">
      <c r="A40" s="107" t="s">
        <v>39</v>
      </c>
      <c r="B40" s="97" t="s">
        <v>129</v>
      </c>
      <c r="C40" s="98" t="s">
        <v>40</v>
      </c>
      <c r="D40" s="104" t="s">
        <v>118</v>
      </c>
      <c r="E40" s="100"/>
      <c r="F40" s="101"/>
      <c r="G40" s="105"/>
      <c r="H40" s="103"/>
    </row>
    <row r="41" spans="1:8" s="64" customFormat="1" ht="30" customHeight="1" x14ac:dyDescent="0.2">
      <c r="A41" s="107" t="s">
        <v>41</v>
      </c>
      <c r="B41" s="106" t="s">
        <v>31</v>
      </c>
      <c r="C41" s="98" t="s">
        <v>42</v>
      </c>
      <c r="D41" s="104" t="s">
        <v>1</v>
      </c>
      <c r="E41" s="100" t="s">
        <v>37</v>
      </c>
      <c r="F41" s="109">
        <v>120</v>
      </c>
      <c r="G41" s="102"/>
      <c r="H41" s="103">
        <f>ROUND(G41*F41,2)</f>
        <v>0</v>
      </c>
    </row>
    <row r="42" spans="1:8" s="64" customFormat="1" ht="30" x14ac:dyDescent="0.2">
      <c r="A42" s="107" t="s">
        <v>43</v>
      </c>
      <c r="B42" s="97" t="s">
        <v>180</v>
      </c>
      <c r="C42" s="98" t="s">
        <v>44</v>
      </c>
      <c r="D42" s="104" t="s">
        <v>118</v>
      </c>
      <c r="E42" s="100"/>
      <c r="F42" s="109"/>
      <c r="G42" s="105"/>
      <c r="H42" s="103"/>
    </row>
    <row r="43" spans="1:8" s="64" customFormat="1" ht="30" customHeight="1" x14ac:dyDescent="0.2">
      <c r="A43" s="107" t="s">
        <v>45</v>
      </c>
      <c r="B43" s="106" t="s">
        <v>31</v>
      </c>
      <c r="C43" s="98" t="s">
        <v>46</v>
      </c>
      <c r="D43" s="104" t="s">
        <v>1</v>
      </c>
      <c r="E43" s="100" t="s">
        <v>37</v>
      </c>
      <c r="F43" s="109">
        <v>160</v>
      </c>
      <c r="G43" s="102"/>
      <c r="H43" s="103">
        <f>ROUND(G43*F43,2)</f>
        <v>0</v>
      </c>
    </row>
    <row r="44" spans="1:8" s="64" customFormat="1" ht="30" customHeight="1" x14ac:dyDescent="0.2">
      <c r="A44" s="107" t="s">
        <v>155</v>
      </c>
      <c r="B44" s="97" t="s">
        <v>181</v>
      </c>
      <c r="C44" s="98" t="s">
        <v>156</v>
      </c>
      <c r="D44" s="104" t="s">
        <v>157</v>
      </c>
      <c r="E44" s="100"/>
      <c r="F44" s="101"/>
      <c r="G44" s="105"/>
      <c r="H44" s="103"/>
    </row>
    <row r="45" spans="1:8" s="64" customFormat="1" ht="30" customHeight="1" x14ac:dyDescent="0.2">
      <c r="A45" s="107" t="s">
        <v>158</v>
      </c>
      <c r="B45" s="106" t="s">
        <v>31</v>
      </c>
      <c r="C45" s="98" t="s">
        <v>159</v>
      </c>
      <c r="D45" s="104" t="s">
        <v>160</v>
      </c>
      <c r="E45" s="100" t="s">
        <v>47</v>
      </c>
      <c r="F45" s="101">
        <v>50</v>
      </c>
      <c r="G45" s="102"/>
      <c r="H45" s="103">
        <f t="shared" ref="H45" si="7">ROUND(G45*F45,2)</f>
        <v>0</v>
      </c>
    </row>
    <row r="46" spans="1:8" s="64" customFormat="1" ht="30" customHeight="1" x14ac:dyDescent="0.2">
      <c r="A46" s="107" t="s">
        <v>161</v>
      </c>
      <c r="B46" s="97" t="s">
        <v>182</v>
      </c>
      <c r="C46" s="98" t="s">
        <v>162</v>
      </c>
      <c r="D46" s="104" t="s">
        <v>157</v>
      </c>
      <c r="E46" s="100"/>
      <c r="F46" s="101"/>
      <c r="G46" s="105"/>
      <c r="H46" s="103"/>
    </row>
    <row r="47" spans="1:8" s="64" customFormat="1" ht="33" customHeight="1" x14ac:dyDescent="0.2">
      <c r="A47" s="107" t="s">
        <v>282</v>
      </c>
      <c r="B47" s="106" t="s">
        <v>31</v>
      </c>
      <c r="C47" s="98" t="s">
        <v>242</v>
      </c>
      <c r="D47" s="104" t="s">
        <v>98</v>
      </c>
      <c r="E47" s="100" t="s">
        <v>47</v>
      </c>
      <c r="F47" s="101">
        <v>50</v>
      </c>
      <c r="G47" s="102"/>
      <c r="H47" s="103">
        <f t="shared" ref="H47" si="8">ROUND(G47*F47,2)</f>
        <v>0</v>
      </c>
    </row>
    <row r="48" spans="1:8" s="64" customFormat="1" ht="30" customHeight="1" x14ac:dyDescent="0.2">
      <c r="A48" s="107" t="s">
        <v>97</v>
      </c>
      <c r="B48" s="97" t="s">
        <v>183</v>
      </c>
      <c r="C48" s="98" t="s">
        <v>49</v>
      </c>
      <c r="D48" s="104" t="s">
        <v>121</v>
      </c>
      <c r="E48" s="100"/>
      <c r="F48" s="101"/>
      <c r="G48" s="105"/>
      <c r="H48" s="103"/>
    </row>
    <row r="49" spans="1:8" s="64" customFormat="1" ht="33" customHeight="1" x14ac:dyDescent="0.2">
      <c r="A49" s="107" t="s">
        <v>283</v>
      </c>
      <c r="B49" s="106" t="s">
        <v>31</v>
      </c>
      <c r="C49" s="98" t="s">
        <v>242</v>
      </c>
      <c r="D49" s="104" t="s">
        <v>98</v>
      </c>
      <c r="E49" s="100" t="s">
        <v>47</v>
      </c>
      <c r="F49" s="101">
        <v>25</v>
      </c>
      <c r="G49" s="102"/>
      <c r="H49" s="103">
        <f t="shared" ref="H49:H50" si="9">ROUND(G49*F49,2)</f>
        <v>0</v>
      </c>
    </row>
    <row r="50" spans="1:8" s="64" customFormat="1" ht="33" customHeight="1" x14ac:dyDescent="0.2">
      <c r="A50" s="107" t="s">
        <v>164</v>
      </c>
      <c r="B50" s="106" t="s">
        <v>38</v>
      </c>
      <c r="C50" s="98" t="s">
        <v>243</v>
      </c>
      <c r="D50" s="104" t="s">
        <v>165</v>
      </c>
      <c r="E50" s="100" t="s">
        <v>47</v>
      </c>
      <c r="F50" s="101">
        <v>25</v>
      </c>
      <c r="G50" s="102"/>
      <c r="H50" s="103">
        <f t="shared" si="9"/>
        <v>0</v>
      </c>
    </row>
    <row r="51" spans="1:8" s="64" customFormat="1" ht="30" x14ac:dyDescent="0.2">
      <c r="A51" s="107" t="s">
        <v>123</v>
      </c>
      <c r="B51" s="97" t="s">
        <v>184</v>
      </c>
      <c r="C51" s="98" t="s">
        <v>124</v>
      </c>
      <c r="D51" s="104" t="s">
        <v>378</v>
      </c>
      <c r="E51" s="100"/>
      <c r="F51" s="101"/>
      <c r="G51" s="111"/>
      <c r="H51" s="103"/>
    </row>
    <row r="52" spans="1:8" s="64" customFormat="1" ht="30" customHeight="1" x14ac:dyDescent="0.2">
      <c r="A52" s="107" t="s">
        <v>169</v>
      </c>
      <c r="B52" s="106" t="s">
        <v>31</v>
      </c>
      <c r="C52" s="98" t="s">
        <v>170</v>
      </c>
      <c r="D52" s="104"/>
      <c r="E52" s="100"/>
      <c r="F52" s="101"/>
      <c r="G52" s="111"/>
      <c r="H52" s="103"/>
    </row>
    <row r="53" spans="1:8" s="64" customFormat="1" ht="30" customHeight="1" x14ac:dyDescent="0.2">
      <c r="A53" s="107" t="s">
        <v>266</v>
      </c>
      <c r="B53" s="112" t="s">
        <v>94</v>
      </c>
      <c r="C53" s="98" t="s">
        <v>265</v>
      </c>
      <c r="D53" s="104"/>
      <c r="E53" s="100" t="s">
        <v>32</v>
      </c>
      <c r="F53" s="101">
        <v>405</v>
      </c>
      <c r="G53" s="102"/>
      <c r="H53" s="103">
        <f>ROUND(G53*F53,2)</f>
        <v>0</v>
      </c>
    </row>
    <row r="54" spans="1:8" s="64" customFormat="1" ht="30" customHeight="1" x14ac:dyDescent="0.2">
      <c r="A54" s="107" t="s">
        <v>125</v>
      </c>
      <c r="B54" s="106" t="s">
        <v>38</v>
      </c>
      <c r="C54" s="98" t="s">
        <v>65</v>
      </c>
      <c r="D54" s="104"/>
      <c r="E54" s="100"/>
      <c r="F54" s="101"/>
      <c r="G54" s="111"/>
      <c r="H54" s="103"/>
    </row>
    <row r="55" spans="1:8" s="64" customFormat="1" ht="30" customHeight="1" x14ac:dyDescent="0.2">
      <c r="A55" s="107" t="s">
        <v>267</v>
      </c>
      <c r="B55" s="112" t="s">
        <v>94</v>
      </c>
      <c r="C55" s="98" t="s">
        <v>265</v>
      </c>
      <c r="D55" s="104"/>
      <c r="E55" s="100" t="s">
        <v>32</v>
      </c>
      <c r="F55" s="162">
        <v>20</v>
      </c>
      <c r="G55" s="102"/>
      <c r="H55" s="103">
        <f t="shared" ref="H55" si="10">ROUND(G55*F55,2)</f>
        <v>0</v>
      </c>
    </row>
    <row r="56" spans="1:8" s="64" customFormat="1" ht="30" customHeight="1" x14ac:dyDescent="0.2">
      <c r="A56" s="155"/>
      <c r="B56" s="156" t="s">
        <v>95</v>
      </c>
      <c r="C56" s="157" t="s">
        <v>377</v>
      </c>
      <c r="D56" s="158"/>
      <c r="E56" s="159" t="s">
        <v>32</v>
      </c>
      <c r="F56" s="163">
        <v>5</v>
      </c>
      <c r="G56" s="160"/>
      <c r="H56" s="161">
        <f>ROUND(G56*F56,2)</f>
        <v>0</v>
      </c>
    </row>
    <row r="57" spans="1:8" s="64" customFormat="1" ht="30" customHeight="1" x14ac:dyDescent="0.2">
      <c r="A57" s="107" t="s">
        <v>100</v>
      </c>
      <c r="B57" s="97" t="s">
        <v>188</v>
      </c>
      <c r="C57" s="98" t="s">
        <v>101</v>
      </c>
      <c r="D57" s="104" t="s">
        <v>171</v>
      </c>
      <c r="E57" s="100"/>
      <c r="F57" s="101"/>
      <c r="G57" s="105"/>
      <c r="H57" s="103"/>
    </row>
    <row r="58" spans="1:8" s="64" customFormat="1" ht="30" customHeight="1" x14ac:dyDescent="0.2">
      <c r="A58" s="107" t="s">
        <v>172</v>
      </c>
      <c r="B58" s="164" t="s">
        <v>31</v>
      </c>
      <c r="C58" s="165" t="s">
        <v>173</v>
      </c>
      <c r="D58" s="166" t="s">
        <v>1</v>
      </c>
      <c r="E58" s="167" t="s">
        <v>30</v>
      </c>
      <c r="F58" s="168">
        <v>160</v>
      </c>
      <c r="G58" s="169"/>
      <c r="H58" s="170">
        <f t="shared" ref="H58" si="11">ROUND(G58*F58,2)</f>
        <v>0</v>
      </c>
    </row>
    <row r="59" spans="1:8" ht="33" customHeight="1" x14ac:dyDescent="0.2">
      <c r="A59" s="11"/>
      <c r="B59" s="171" t="s">
        <v>1</v>
      </c>
      <c r="C59" s="172" t="s">
        <v>20</v>
      </c>
      <c r="D59" s="173"/>
      <c r="E59" s="174"/>
      <c r="F59" s="175"/>
      <c r="G59" s="176"/>
      <c r="H59" s="176"/>
    </row>
    <row r="60" spans="1:8" s="64" customFormat="1" ht="33" customHeight="1" x14ac:dyDescent="0.2">
      <c r="A60" s="96" t="s">
        <v>284</v>
      </c>
      <c r="B60" s="97" t="s">
        <v>190</v>
      </c>
      <c r="C60" s="98" t="s">
        <v>285</v>
      </c>
      <c r="D60" s="104" t="s">
        <v>105</v>
      </c>
      <c r="E60" s="100" t="s">
        <v>47</v>
      </c>
      <c r="F60" s="117">
        <v>10</v>
      </c>
      <c r="G60" s="102"/>
      <c r="H60" s="103">
        <f>ROUND(G60*F60,2)</f>
        <v>0</v>
      </c>
    </row>
    <row r="61" spans="1:8" s="64" customFormat="1" ht="30" customHeight="1" x14ac:dyDescent="0.2">
      <c r="A61" s="96" t="s">
        <v>50</v>
      </c>
      <c r="B61" s="97" t="s">
        <v>191</v>
      </c>
      <c r="C61" s="98" t="s">
        <v>51</v>
      </c>
      <c r="D61" s="104" t="s">
        <v>105</v>
      </c>
      <c r="E61" s="100" t="s">
        <v>47</v>
      </c>
      <c r="F61" s="117">
        <v>650</v>
      </c>
      <c r="G61" s="102"/>
      <c r="H61" s="103">
        <f>ROUND(G61*F61,2)</f>
        <v>0</v>
      </c>
    </row>
    <row r="62" spans="1:8" ht="33" customHeight="1" x14ac:dyDescent="0.2">
      <c r="A62" s="11"/>
      <c r="B62" s="85" t="s">
        <v>1</v>
      </c>
      <c r="C62" s="91" t="s">
        <v>22</v>
      </c>
      <c r="D62" s="87"/>
      <c r="E62" s="92"/>
      <c r="F62" s="87"/>
      <c r="G62" s="90"/>
      <c r="H62" s="90"/>
    </row>
    <row r="63" spans="1:8" s="64" customFormat="1" ht="33" customHeight="1" x14ac:dyDescent="0.2">
      <c r="A63" s="96" t="s">
        <v>52</v>
      </c>
      <c r="B63" s="97" t="s">
        <v>192</v>
      </c>
      <c r="C63" s="113" t="s">
        <v>177</v>
      </c>
      <c r="D63" s="114" t="s">
        <v>178</v>
      </c>
      <c r="E63" s="100" t="s">
        <v>37</v>
      </c>
      <c r="F63" s="115">
        <v>2</v>
      </c>
      <c r="G63" s="102"/>
      <c r="H63" s="103">
        <f>ROUND(G63*F63,2)</f>
        <v>0</v>
      </c>
    </row>
    <row r="64" spans="1:8" s="64" customFormat="1" ht="30" customHeight="1" x14ac:dyDescent="0.2">
      <c r="A64" s="96" t="s">
        <v>53</v>
      </c>
      <c r="B64" s="97" t="s">
        <v>193</v>
      </c>
      <c r="C64" s="113" t="s">
        <v>179</v>
      </c>
      <c r="D64" s="114" t="s">
        <v>178</v>
      </c>
      <c r="E64" s="100"/>
      <c r="F64" s="117"/>
      <c r="G64" s="105"/>
      <c r="H64" s="118"/>
    </row>
    <row r="65" spans="1:8" s="64" customFormat="1" ht="30" customHeight="1" x14ac:dyDescent="0.2">
      <c r="A65" s="96" t="s">
        <v>54</v>
      </c>
      <c r="B65" s="106" t="s">
        <v>31</v>
      </c>
      <c r="C65" s="98" t="s">
        <v>106</v>
      </c>
      <c r="D65" s="104"/>
      <c r="E65" s="100" t="s">
        <v>37</v>
      </c>
      <c r="F65" s="115">
        <v>4</v>
      </c>
      <c r="G65" s="102"/>
      <c r="H65" s="103">
        <f t="shared" ref="H65:H68" si="12">ROUND(G65*F65,2)</f>
        <v>0</v>
      </c>
    </row>
    <row r="66" spans="1:8" s="64" customFormat="1" ht="30" customHeight="1" x14ac:dyDescent="0.2">
      <c r="A66" s="96" t="s">
        <v>127</v>
      </c>
      <c r="B66" s="106" t="s">
        <v>38</v>
      </c>
      <c r="C66" s="98" t="s">
        <v>128</v>
      </c>
      <c r="D66" s="104"/>
      <c r="E66" s="100" t="s">
        <v>37</v>
      </c>
      <c r="F66" s="115">
        <v>2</v>
      </c>
      <c r="G66" s="102"/>
      <c r="H66" s="103">
        <f t="shared" si="12"/>
        <v>0</v>
      </c>
    </row>
    <row r="67" spans="1:8" s="64" customFormat="1" ht="30" customHeight="1" x14ac:dyDescent="0.2">
      <c r="A67" s="96" t="s">
        <v>55</v>
      </c>
      <c r="B67" s="106" t="s">
        <v>48</v>
      </c>
      <c r="C67" s="98" t="s">
        <v>113</v>
      </c>
      <c r="D67" s="104"/>
      <c r="E67" s="100" t="s">
        <v>37</v>
      </c>
      <c r="F67" s="115">
        <v>1</v>
      </c>
      <c r="G67" s="102"/>
      <c r="H67" s="103">
        <f t="shared" si="12"/>
        <v>0</v>
      </c>
    </row>
    <row r="68" spans="1:8" s="64" customFormat="1" ht="30" customHeight="1" x14ac:dyDescent="0.2">
      <c r="A68" s="96" t="s">
        <v>66</v>
      </c>
      <c r="B68" s="97" t="s">
        <v>194</v>
      </c>
      <c r="C68" s="98" t="s">
        <v>74</v>
      </c>
      <c r="D68" s="114" t="s">
        <v>178</v>
      </c>
      <c r="E68" s="100" t="s">
        <v>37</v>
      </c>
      <c r="F68" s="115">
        <v>1</v>
      </c>
      <c r="G68" s="102"/>
      <c r="H68" s="103">
        <f t="shared" si="12"/>
        <v>0</v>
      </c>
    </row>
    <row r="69" spans="1:8" ht="33" customHeight="1" x14ac:dyDescent="0.2">
      <c r="A69" s="11"/>
      <c r="B69" s="149" t="s">
        <v>1</v>
      </c>
      <c r="C69" s="150" t="s">
        <v>23</v>
      </c>
      <c r="D69" s="151"/>
      <c r="E69" s="152"/>
      <c r="F69" s="153"/>
      <c r="G69" s="154"/>
      <c r="H69" s="154"/>
    </row>
    <row r="70" spans="1:8" s="64" customFormat="1" ht="30" customHeight="1" x14ac:dyDescent="0.2">
      <c r="A70" s="107" t="s">
        <v>57</v>
      </c>
      <c r="B70" s="97" t="s">
        <v>195</v>
      </c>
      <c r="C70" s="98" t="s">
        <v>58</v>
      </c>
      <c r="D70" s="104" t="s">
        <v>245</v>
      </c>
      <c r="E70" s="100"/>
      <c r="F70" s="101"/>
      <c r="G70" s="105"/>
      <c r="H70" s="103"/>
    </row>
    <row r="71" spans="1:8" s="64" customFormat="1" ht="30" customHeight="1" x14ac:dyDescent="0.2">
      <c r="A71" s="107" t="s">
        <v>107</v>
      </c>
      <c r="B71" s="106" t="s">
        <v>31</v>
      </c>
      <c r="C71" s="98" t="s">
        <v>108</v>
      </c>
      <c r="D71" s="104"/>
      <c r="E71" s="100" t="s">
        <v>30</v>
      </c>
      <c r="F71" s="101">
        <v>5</v>
      </c>
      <c r="G71" s="102"/>
      <c r="H71" s="103">
        <f>ROUND(G71*F71,2)</f>
        <v>0</v>
      </c>
    </row>
    <row r="72" spans="1:8" s="64" customFormat="1" ht="30" customHeight="1" x14ac:dyDescent="0.2">
      <c r="A72" s="107" t="s">
        <v>59</v>
      </c>
      <c r="B72" s="106" t="s">
        <v>38</v>
      </c>
      <c r="C72" s="98" t="s">
        <v>109</v>
      </c>
      <c r="D72" s="104"/>
      <c r="E72" s="100" t="s">
        <v>30</v>
      </c>
      <c r="F72" s="101">
        <v>195</v>
      </c>
      <c r="G72" s="102"/>
      <c r="H72" s="103">
        <f>ROUND(G72*F72,2)</f>
        <v>0</v>
      </c>
    </row>
    <row r="73" spans="1:8" s="29" customFormat="1" ht="33" customHeight="1" thickBot="1" x14ac:dyDescent="0.25">
      <c r="A73" s="30"/>
      <c r="B73" s="25" t="s">
        <v>12</v>
      </c>
      <c r="C73" s="224" t="str">
        <f>C33</f>
        <v>CHOPIN BOULEVARD - UXBRIDGE RD N TO WIEBES DR
(THIN BITUMINOUS OVERLAY)</v>
      </c>
      <c r="D73" s="225"/>
      <c r="E73" s="225"/>
      <c r="F73" s="226"/>
      <c r="G73" s="30" t="s">
        <v>16</v>
      </c>
      <c r="H73" s="30">
        <f>SUM(H33:H72)</f>
        <v>0</v>
      </c>
    </row>
    <row r="74" spans="1:8" s="29" customFormat="1" ht="33" customHeight="1" thickTop="1" x14ac:dyDescent="0.2">
      <c r="A74" s="27"/>
      <c r="B74" s="26" t="s">
        <v>13</v>
      </c>
      <c r="C74" s="241" t="s">
        <v>286</v>
      </c>
      <c r="D74" s="242"/>
      <c r="E74" s="242"/>
      <c r="F74" s="243"/>
      <c r="G74" s="27"/>
      <c r="H74" s="28"/>
    </row>
    <row r="75" spans="1:8" ht="33" customHeight="1" x14ac:dyDescent="0.2">
      <c r="A75" s="11"/>
      <c r="B75" s="85"/>
      <c r="C75" s="86" t="s">
        <v>18</v>
      </c>
      <c r="D75" s="87"/>
      <c r="E75" s="88" t="s">
        <v>1</v>
      </c>
      <c r="F75" s="88" t="s">
        <v>1</v>
      </c>
      <c r="G75" s="90" t="s">
        <v>1</v>
      </c>
      <c r="H75" s="90"/>
    </row>
    <row r="76" spans="1:8" s="64" customFormat="1" ht="33" customHeight="1" x14ac:dyDescent="0.2">
      <c r="A76" s="119" t="s">
        <v>33</v>
      </c>
      <c r="B76" s="97" t="s">
        <v>132</v>
      </c>
      <c r="C76" s="98" t="s">
        <v>34</v>
      </c>
      <c r="D76" s="99" t="s">
        <v>236</v>
      </c>
      <c r="E76" s="100"/>
      <c r="F76" s="109"/>
      <c r="G76" s="105"/>
      <c r="H76" s="103"/>
    </row>
    <row r="77" spans="1:8" s="64" customFormat="1" ht="33" customHeight="1" x14ac:dyDescent="0.2">
      <c r="A77" s="119" t="s">
        <v>249</v>
      </c>
      <c r="B77" s="106" t="s">
        <v>31</v>
      </c>
      <c r="C77" s="98" t="s">
        <v>250</v>
      </c>
      <c r="D77" s="104" t="s">
        <v>1</v>
      </c>
      <c r="E77" s="100" t="s">
        <v>28</v>
      </c>
      <c r="F77" s="101">
        <v>10</v>
      </c>
      <c r="G77" s="102"/>
      <c r="H77" s="103">
        <f t="shared" ref="H77:H78" si="13">ROUND(G77*F77,2)</f>
        <v>0</v>
      </c>
    </row>
    <row r="78" spans="1:8" s="64" customFormat="1" ht="30" customHeight="1" x14ac:dyDescent="0.2">
      <c r="A78" s="96" t="s">
        <v>35</v>
      </c>
      <c r="B78" s="97" t="s">
        <v>133</v>
      </c>
      <c r="C78" s="98" t="s">
        <v>36</v>
      </c>
      <c r="D78" s="99" t="s">
        <v>236</v>
      </c>
      <c r="E78" s="100" t="s">
        <v>30</v>
      </c>
      <c r="F78" s="101">
        <v>10</v>
      </c>
      <c r="G78" s="102"/>
      <c r="H78" s="103">
        <f t="shared" si="13"/>
        <v>0</v>
      </c>
    </row>
    <row r="79" spans="1:8" s="64" customFormat="1" ht="30" customHeight="1" x14ac:dyDescent="0.2">
      <c r="A79" s="96" t="s">
        <v>274</v>
      </c>
      <c r="B79" s="97" t="s">
        <v>134</v>
      </c>
      <c r="C79" s="98" t="s">
        <v>275</v>
      </c>
      <c r="D79" s="104" t="s">
        <v>276</v>
      </c>
      <c r="E79" s="100"/>
      <c r="F79" s="101"/>
      <c r="G79" s="105"/>
      <c r="H79" s="103"/>
    </row>
    <row r="80" spans="1:8" s="64" customFormat="1" ht="30" customHeight="1" x14ac:dyDescent="0.2">
      <c r="A80" s="96" t="s">
        <v>277</v>
      </c>
      <c r="B80" s="106" t="s">
        <v>31</v>
      </c>
      <c r="C80" s="98" t="s">
        <v>278</v>
      </c>
      <c r="D80" s="104" t="s">
        <v>1</v>
      </c>
      <c r="E80" s="100" t="s">
        <v>32</v>
      </c>
      <c r="F80" s="101">
        <v>5</v>
      </c>
      <c r="G80" s="102"/>
      <c r="H80" s="103">
        <f>ROUND(G80*F80,2)</f>
        <v>0</v>
      </c>
    </row>
    <row r="81" spans="1:53" ht="33" customHeight="1" x14ac:dyDescent="0.2">
      <c r="A81" s="11"/>
      <c r="B81" s="85" t="s">
        <v>1</v>
      </c>
      <c r="C81" s="91" t="s">
        <v>230</v>
      </c>
      <c r="D81" s="87"/>
      <c r="E81" s="92"/>
      <c r="F81" s="87"/>
      <c r="G81" s="90"/>
      <c r="H81" s="90"/>
    </row>
    <row r="82" spans="1:53" s="64" customFormat="1" ht="30" customHeight="1" x14ac:dyDescent="0.2">
      <c r="A82" s="107" t="s">
        <v>61</v>
      </c>
      <c r="B82" s="97" t="s">
        <v>198</v>
      </c>
      <c r="C82" s="98" t="s">
        <v>62</v>
      </c>
      <c r="D82" s="99" t="s">
        <v>236</v>
      </c>
      <c r="E82" s="100"/>
      <c r="F82" s="101"/>
      <c r="G82" s="105"/>
      <c r="H82" s="103"/>
    </row>
    <row r="83" spans="1:53" s="64" customFormat="1" ht="30" customHeight="1" x14ac:dyDescent="0.2">
      <c r="A83" s="107" t="s">
        <v>63</v>
      </c>
      <c r="B83" s="106" t="s">
        <v>31</v>
      </c>
      <c r="C83" s="98" t="s">
        <v>64</v>
      </c>
      <c r="D83" s="104" t="s">
        <v>1</v>
      </c>
      <c r="E83" s="100" t="s">
        <v>30</v>
      </c>
      <c r="F83" s="101">
        <v>110</v>
      </c>
      <c r="G83" s="102"/>
      <c r="H83" s="103">
        <f>ROUND(G83*F83,2)</f>
        <v>0</v>
      </c>
    </row>
    <row r="84" spans="1:53" s="64" customFormat="1" ht="30" customHeight="1" x14ac:dyDescent="0.2">
      <c r="A84" s="107" t="s">
        <v>498</v>
      </c>
      <c r="B84" s="97" t="s">
        <v>199</v>
      </c>
      <c r="C84" s="98" t="s">
        <v>499</v>
      </c>
      <c r="D84" s="104" t="s">
        <v>118</v>
      </c>
      <c r="E84" s="100"/>
      <c r="F84" s="109"/>
      <c r="G84" s="105"/>
      <c r="H84" s="103"/>
      <c r="I84" s="207"/>
      <c r="BA84"/>
    </row>
    <row r="85" spans="1:53" s="64" customFormat="1" ht="33" customHeight="1" x14ac:dyDescent="0.2">
      <c r="A85" s="107" t="s">
        <v>500</v>
      </c>
      <c r="B85" s="106" t="s">
        <v>31</v>
      </c>
      <c r="C85" s="98" t="s">
        <v>501</v>
      </c>
      <c r="D85" s="104" t="s">
        <v>1</v>
      </c>
      <c r="E85" s="100" t="s">
        <v>30</v>
      </c>
      <c r="F85" s="101">
        <v>30</v>
      </c>
      <c r="G85" s="102"/>
      <c r="H85" s="103">
        <f>ROUND(G85*F85,2)</f>
        <v>0</v>
      </c>
      <c r="I85" s="208"/>
    </row>
    <row r="86" spans="1:53" s="64" customFormat="1" ht="30" x14ac:dyDescent="0.2">
      <c r="A86" s="107" t="s">
        <v>139</v>
      </c>
      <c r="B86" s="97" t="s">
        <v>200</v>
      </c>
      <c r="C86" s="98" t="s">
        <v>140</v>
      </c>
      <c r="D86" s="104" t="s">
        <v>118</v>
      </c>
      <c r="E86" s="100"/>
      <c r="F86" s="101"/>
      <c r="G86" s="105"/>
      <c r="H86" s="103"/>
    </row>
    <row r="87" spans="1:53" s="64" customFormat="1" ht="33" customHeight="1" x14ac:dyDescent="0.2">
      <c r="A87" s="107" t="s">
        <v>141</v>
      </c>
      <c r="B87" s="106" t="s">
        <v>31</v>
      </c>
      <c r="C87" s="98" t="s">
        <v>237</v>
      </c>
      <c r="D87" s="104" t="s">
        <v>1</v>
      </c>
      <c r="E87" s="100" t="s">
        <v>30</v>
      </c>
      <c r="F87" s="101">
        <v>160</v>
      </c>
      <c r="G87" s="102"/>
      <c r="H87" s="103">
        <f>ROUND(G87*F87,2)</f>
        <v>0</v>
      </c>
    </row>
    <row r="88" spans="1:53" s="64" customFormat="1" ht="33" customHeight="1" x14ac:dyDescent="0.2">
      <c r="A88" s="107" t="s">
        <v>142</v>
      </c>
      <c r="B88" s="108" t="s">
        <v>201</v>
      </c>
      <c r="C88" s="98" t="s">
        <v>143</v>
      </c>
      <c r="D88" s="104" t="s">
        <v>118</v>
      </c>
      <c r="E88" s="100"/>
      <c r="F88" s="101"/>
      <c r="G88" s="105"/>
      <c r="H88" s="103"/>
    </row>
    <row r="89" spans="1:53" s="64" customFormat="1" ht="33" customHeight="1" x14ac:dyDescent="0.2">
      <c r="A89" s="107" t="s">
        <v>145</v>
      </c>
      <c r="B89" s="106" t="s">
        <v>31</v>
      </c>
      <c r="C89" s="98" t="s">
        <v>239</v>
      </c>
      <c r="D89" s="104" t="s">
        <v>1</v>
      </c>
      <c r="E89" s="100" t="s">
        <v>30</v>
      </c>
      <c r="F89" s="101">
        <v>15</v>
      </c>
      <c r="G89" s="102"/>
      <c r="H89" s="103">
        <f t="shared" ref="H89:H90" si="14">ROUND(G89*F89,2)</f>
        <v>0</v>
      </c>
    </row>
    <row r="90" spans="1:53" s="64" customFormat="1" ht="33" customHeight="1" x14ac:dyDescent="0.2">
      <c r="A90" s="107" t="s">
        <v>146</v>
      </c>
      <c r="B90" s="106" t="s">
        <v>38</v>
      </c>
      <c r="C90" s="98" t="s">
        <v>240</v>
      </c>
      <c r="D90" s="104" t="s">
        <v>1</v>
      </c>
      <c r="E90" s="100" t="s">
        <v>30</v>
      </c>
      <c r="F90" s="101">
        <v>25</v>
      </c>
      <c r="G90" s="102"/>
      <c r="H90" s="103">
        <f t="shared" si="14"/>
        <v>0</v>
      </c>
    </row>
    <row r="91" spans="1:53" s="64" customFormat="1" ht="30" customHeight="1" x14ac:dyDescent="0.2">
      <c r="A91" s="107" t="s">
        <v>39</v>
      </c>
      <c r="B91" s="97" t="s">
        <v>202</v>
      </c>
      <c r="C91" s="98" t="s">
        <v>40</v>
      </c>
      <c r="D91" s="104" t="s">
        <v>118</v>
      </c>
      <c r="E91" s="100"/>
      <c r="F91" s="101"/>
      <c r="G91" s="105"/>
      <c r="H91" s="103"/>
    </row>
    <row r="92" spans="1:53" s="64" customFormat="1" ht="30" customHeight="1" x14ac:dyDescent="0.2">
      <c r="A92" s="107" t="s">
        <v>41</v>
      </c>
      <c r="B92" s="106" t="s">
        <v>31</v>
      </c>
      <c r="C92" s="98" t="s">
        <v>42</v>
      </c>
      <c r="D92" s="104" t="s">
        <v>1</v>
      </c>
      <c r="E92" s="100" t="s">
        <v>37</v>
      </c>
      <c r="F92" s="109">
        <v>150</v>
      </c>
      <c r="G92" s="102"/>
      <c r="H92" s="103">
        <f>ROUND(G92*F92,2)</f>
        <v>0</v>
      </c>
    </row>
    <row r="93" spans="1:53" s="64" customFormat="1" ht="30" customHeight="1" x14ac:dyDescent="0.2">
      <c r="A93" s="107" t="s">
        <v>43</v>
      </c>
      <c r="B93" s="97" t="s">
        <v>203</v>
      </c>
      <c r="C93" s="98" t="s">
        <v>44</v>
      </c>
      <c r="D93" s="104" t="s">
        <v>118</v>
      </c>
      <c r="E93" s="100"/>
      <c r="F93" s="109"/>
      <c r="G93" s="105"/>
      <c r="H93" s="103"/>
    </row>
    <row r="94" spans="1:53" s="64" customFormat="1" ht="30" customHeight="1" x14ac:dyDescent="0.2">
      <c r="A94" s="107" t="s">
        <v>45</v>
      </c>
      <c r="B94" s="106" t="s">
        <v>31</v>
      </c>
      <c r="C94" s="98" t="s">
        <v>46</v>
      </c>
      <c r="D94" s="104" t="s">
        <v>1</v>
      </c>
      <c r="E94" s="100" t="s">
        <v>37</v>
      </c>
      <c r="F94" s="109">
        <v>145</v>
      </c>
      <c r="G94" s="102"/>
      <c r="H94" s="103">
        <f>ROUND(G94*F94,2)</f>
        <v>0</v>
      </c>
    </row>
    <row r="95" spans="1:53" s="64" customFormat="1" ht="33" customHeight="1" x14ac:dyDescent="0.2">
      <c r="A95" s="107" t="s">
        <v>279</v>
      </c>
      <c r="B95" s="97" t="s">
        <v>204</v>
      </c>
      <c r="C95" s="98" t="s">
        <v>280</v>
      </c>
      <c r="D95" s="104" t="s">
        <v>270</v>
      </c>
      <c r="E95" s="100" t="s">
        <v>47</v>
      </c>
      <c r="F95" s="101">
        <v>60</v>
      </c>
      <c r="G95" s="102"/>
      <c r="H95" s="103">
        <f t="shared" ref="H95" si="15">ROUND(G95*F95,2)</f>
        <v>0</v>
      </c>
    </row>
    <row r="96" spans="1:53" s="64" customFormat="1" ht="30" customHeight="1" x14ac:dyDescent="0.2">
      <c r="A96" s="107" t="s">
        <v>123</v>
      </c>
      <c r="B96" s="97" t="s">
        <v>205</v>
      </c>
      <c r="C96" s="98" t="s">
        <v>124</v>
      </c>
      <c r="D96" s="104" t="s">
        <v>378</v>
      </c>
      <c r="E96" s="100"/>
      <c r="F96" s="101"/>
      <c r="G96" s="111"/>
      <c r="H96" s="103"/>
    </row>
    <row r="97" spans="1:8" s="64" customFormat="1" ht="30" customHeight="1" x14ac:dyDescent="0.2">
      <c r="A97" s="107" t="s">
        <v>125</v>
      </c>
      <c r="B97" s="106" t="s">
        <v>31</v>
      </c>
      <c r="C97" s="98" t="s">
        <v>65</v>
      </c>
      <c r="D97" s="104"/>
      <c r="E97" s="100"/>
      <c r="F97" s="101"/>
      <c r="G97" s="111"/>
      <c r="H97" s="103"/>
    </row>
    <row r="98" spans="1:8" s="64" customFormat="1" ht="30" customHeight="1" x14ac:dyDescent="0.2">
      <c r="A98" s="107"/>
      <c r="B98" s="179" t="s">
        <v>94</v>
      </c>
      <c r="C98" s="165" t="s">
        <v>377</v>
      </c>
      <c r="D98" s="166"/>
      <c r="E98" s="167" t="s">
        <v>32</v>
      </c>
      <c r="F98" s="168">
        <v>5</v>
      </c>
      <c r="G98" s="169"/>
      <c r="H98" s="170">
        <f t="shared" ref="H98" si="16">ROUND(G98*F98,2)</f>
        <v>0</v>
      </c>
    </row>
    <row r="99" spans="1:8" ht="33" customHeight="1" x14ac:dyDescent="0.2">
      <c r="A99" s="11"/>
      <c r="B99" s="171" t="s">
        <v>1</v>
      </c>
      <c r="C99" s="172" t="s">
        <v>19</v>
      </c>
      <c r="D99" s="173"/>
      <c r="E99" s="174"/>
      <c r="F99" s="175"/>
      <c r="G99" s="176"/>
      <c r="H99" s="176"/>
    </row>
    <row r="100" spans="1:8" s="64" customFormat="1" ht="30" customHeight="1" x14ac:dyDescent="0.2">
      <c r="A100" s="96" t="s">
        <v>69</v>
      </c>
      <c r="B100" s="97" t="s">
        <v>206</v>
      </c>
      <c r="C100" s="98" t="s">
        <v>70</v>
      </c>
      <c r="D100" s="104" t="s">
        <v>270</v>
      </c>
      <c r="E100" s="100"/>
      <c r="F100" s="117"/>
      <c r="G100" s="105"/>
      <c r="H100" s="118"/>
    </row>
    <row r="101" spans="1:8" s="64" customFormat="1" ht="48" customHeight="1" x14ac:dyDescent="0.2">
      <c r="A101" s="96" t="s">
        <v>290</v>
      </c>
      <c r="B101" s="106" t="s">
        <v>31</v>
      </c>
      <c r="C101" s="98" t="s">
        <v>291</v>
      </c>
      <c r="D101" s="104"/>
      <c r="E101" s="100" t="s">
        <v>30</v>
      </c>
      <c r="F101" s="117">
        <v>110</v>
      </c>
      <c r="G101" s="102"/>
      <c r="H101" s="103">
        <f t="shared" ref="H101" si="17">ROUND(G101*F101,2)</f>
        <v>0</v>
      </c>
    </row>
    <row r="102" spans="1:8" ht="33" customHeight="1" x14ac:dyDescent="0.2">
      <c r="A102" s="11"/>
      <c r="B102" s="209" t="s">
        <v>1</v>
      </c>
      <c r="C102" s="150" t="s">
        <v>22</v>
      </c>
      <c r="D102" s="151"/>
      <c r="E102" s="210"/>
      <c r="F102" s="151"/>
      <c r="G102" s="154"/>
      <c r="H102" s="154"/>
    </row>
    <row r="103" spans="1:8" s="64" customFormat="1" ht="33" customHeight="1" x14ac:dyDescent="0.2">
      <c r="A103" s="96" t="s">
        <v>52</v>
      </c>
      <c r="B103" s="97" t="s">
        <v>502</v>
      </c>
      <c r="C103" s="113" t="s">
        <v>177</v>
      </c>
      <c r="D103" s="114" t="s">
        <v>178</v>
      </c>
      <c r="E103" s="100" t="s">
        <v>37</v>
      </c>
      <c r="F103" s="115">
        <v>1</v>
      </c>
      <c r="G103" s="102"/>
      <c r="H103" s="103">
        <f>ROUND(G103*F103,2)</f>
        <v>0</v>
      </c>
    </row>
    <row r="104" spans="1:8" ht="33" customHeight="1" x14ac:dyDescent="0.2">
      <c r="A104" s="11"/>
      <c r="B104" s="149" t="s">
        <v>1</v>
      </c>
      <c r="C104" s="150" t="s">
        <v>23</v>
      </c>
      <c r="D104" s="151"/>
      <c r="E104" s="152"/>
      <c r="F104" s="153"/>
      <c r="G104" s="154"/>
      <c r="H104" s="154"/>
    </row>
    <row r="105" spans="1:8" s="64" customFormat="1" ht="30" customHeight="1" x14ac:dyDescent="0.2">
      <c r="A105" s="107" t="s">
        <v>57</v>
      </c>
      <c r="B105" s="97" t="s">
        <v>503</v>
      </c>
      <c r="C105" s="98" t="s">
        <v>58</v>
      </c>
      <c r="D105" s="104" t="s">
        <v>245</v>
      </c>
      <c r="E105" s="100"/>
      <c r="F105" s="101"/>
      <c r="G105" s="105"/>
      <c r="H105" s="103"/>
    </row>
    <row r="106" spans="1:8" s="64" customFormat="1" ht="30" customHeight="1" x14ac:dyDescent="0.2">
      <c r="A106" s="107" t="s">
        <v>107</v>
      </c>
      <c r="B106" s="106" t="s">
        <v>31</v>
      </c>
      <c r="C106" s="98" t="s">
        <v>108</v>
      </c>
      <c r="D106" s="104"/>
      <c r="E106" s="100" t="s">
        <v>30</v>
      </c>
      <c r="F106" s="101">
        <v>10</v>
      </c>
      <c r="G106" s="102"/>
      <c r="H106" s="103">
        <f>ROUND(G106*F106,2)</f>
        <v>0</v>
      </c>
    </row>
    <row r="107" spans="1:8" s="29" customFormat="1" ht="33" customHeight="1" thickBot="1" x14ac:dyDescent="0.25">
      <c r="A107" s="30"/>
      <c r="B107" s="25" t="s">
        <v>13</v>
      </c>
      <c r="C107" s="224" t="str">
        <f>C74</f>
        <v>HELMSDALE AVE/KIMBERLY AVE ALLEY - GOLSPIE ST TO RALEIGH ST
(ALLEY REHABILITATION)</v>
      </c>
      <c r="D107" s="225"/>
      <c r="E107" s="225"/>
      <c r="F107" s="226"/>
      <c r="G107" s="30" t="s">
        <v>16</v>
      </c>
      <c r="H107" s="30">
        <f>SUM(H74:H106)</f>
        <v>0</v>
      </c>
    </row>
    <row r="108" spans="1:8" s="29" customFormat="1" ht="33" customHeight="1" thickTop="1" x14ac:dyDescent="0.2">
      <c r="A108" s="27"/>
      <c r="B108" s="26" t="s">
        <v>14</v>
      </c>
      <c r="C108" s="227" t="s">
        <v>287</v>
      </c>
      <c r="D108" s="228"/>
      <c r="E108" s="228"/>
      <c r="F108" s="229"/>
      <c r="G108" s="28"/>
      <c r="H108" s="28" t="s">
        <v>1</v>
      </c>
    </row>
    <row r="109" spans="1:8" ht="33" customHeight="1" x14ac:dyDescent="0.2">
      <c r="A109" s="11"/>
      <c r="B109" s="85"/>
      <c r="C109" s="86" t="s">
        <v>18</v>
      </c>
      <c r="D109" s="87"/>
      <c r="E109" s="88" t="s">
        <v>1</v>
      </c>
      <c r="F109" s="88" t="s">
        <v>1</v>
      </c>
      <c r="G109" s="90" t="s">
        <v>1</v>
      </c>
      <c r="H109" s="90"/>
    </row>
    <row r="110" spans="1:8" s="64" customFormat="1" ht="30" customHeight="1" x14ac:dyDescent="0.2">
      <c r="A110" s="96" t="s">
        <v>35</v>
      </c>
      <c r="B110" s="97" t="s">
        <v>207</v>
      </c>
      <c r="C110" s="98" t="s">
        <v>36</v>
      </c>
      <c r="D110" s="99" t="s">
        <v>236</v>
      </c>
      <c r="E110" s="100" t="s">
        <v>30</v>
      </c>
      <c r="F110" s="101">
        <v>10</v>
      </c>
      <c r="G110" s="102"/>
      <c r="H110" s="103">
        <f t="shared" ref="H110" si="18">ROUND(G110*F110,2)</f>
        <v>0</v>
      </c>
    </row>
    <row r="111" spans="1:8" s="64" customFormat="1" ht="30" customHeight="1" x14ac:dyDescent="0.2">
      <c r="A111" s="96" t="s">
        <v>274</v>
      </c>
      <c r="B111" s="97" t="s">
        <v>135</v>
      </c>
      <c r="C111" s="98" t="s">
        <v>275</v>
      </c>
      <c r="D111" s="104" t="s">
        <v>276</v>
      </c>
      <c r="E111" s="100"/>
      <c r="F111" s="101"/>
      <c r="G111" s="105"/>
      <c r="H111" s="103"/>
    </row>
    <row r="112" spans="1:8" s="64" customFormat="1" ht="30" customHeight="1" x14ac:dyDescent="0.2">
      <c r="A112" s="96" t="s">
        <v>277</v>
      </c>
      <c r="B112" s="106" t="s">
        <v>31</v>
      </c>
      <c r="C112" s="98" t="s">
        <v>278</v>
      </c>
      <c r="D112" s="104" t="s">
        <v>1</v>
      </c>
      <c r="E112" s="100" t="s">
        <v>32</v>
      </c>
      <c r="F112" s="101">
        <v>5</v>
      </c>
      <c r="G112" s="102"/>
      <c r="H112" s="103">
        <f>ROUND(G112*F112,2)</f>
        <v>0</v>
      </c>
    </row>
    <row r="113" spans="1:53" ht="33" customHeight="1" x14ac:dyDescent="0.2">
      <c r="A113" s="11"/>
      <c r="B113" s="85" t="s">
        <v>1</v>
      </c>
      <c r="C113" s="91" t="s">
        <v>230</v>
      </c>
      <c r="D113" s="87"/>
      <c r="E113" s="92"/>
      <c r="F113" s="87"/>
      <c r="G113" s="90"/>
      <c r="H113" s="90"/>
    </row>
    <row r="114" spans="1:53" s="64" customFormat="1" ht="30" customHeight="1" x14ac:dyDescent="0.2">
      <c r="A114" s="107" t="s">
        <v>498</v>
      </c>
      <c r="B114" s="97" t="s">
        <v>136</v>
      </c>
      <c r="C114" s="98" t="s">
        <v>499</v>
      </c>
      <c r="D114" s="104" t="s">
        <v>118</v>
      </c>
      <c r="E114" s="100"/>
      <c r="F114" s="109"/>
      <c r="G114" s="105"/>
      <c r="H114" s="103"/>
      <c r="I114" s="207"/>
      <c r="BA114"/>
    </row>
    <row r="115" spans="1:53" s="64" customFormat="1" ht="33" customHeight="1" x14ac:dyDescent="0.2">
      <c r="A115" s="107" t="s">
        <v>500</v>
      </c>
      <c r="B115" s="106" t="s">
        <v>31</v>
      </c>
      <c r="C115" s="98" t="s">
        <v>501</v>
      </c>
      <c r="D115" s="104" t="s">
        <v>1</v>
      </c>
      <c r="E115" s="100" t="s">
        <v>30</v>
      </c>
      <c r="F115" s="101">
        <v>30</v>
      </c>
      <c r="G115" s="102"/>
      <c r="H115" s="103">
        <f>ROUND(G115*F115,2)</f>
        <v>0</v>
      </c>
      <c r="I115" s="208"/>
    </row>
    <row r="116" spans="1:53" s="64" customFormat="1" ht="30" customHeight="1" x14ac:dyDescent="0.2">
      <c r="A116" s="107" t="s">
        <v>139</v>
      </c>
      <c r="B116" s="97" t="s">
        <v>137</v>
      </c>
      <c r="C116" s="98" t="s">
        <v>140</v>
      </c>
      <c r="D116" s="104" t="s">
        <v>118</v>
      </c>
      <c r="E116" s="100"/>
      <c r="F116" s="101"/>
      <c r="G116" s="105"/>
      <c r="H116" s="103"/>
    </row>
    <row r="117" spans="1:53" s="64" customFormat="1" ht="33" customHeight="1" x14ac:dyDescent="0.2">
      <c r="A117" s="107" t="s">
        <v>141</v>
      </c>
      <c r="B117" s="106" t="s">
        <v>31</v>
      </c>
      <c r="C117" s="98" t="s">
        <v>237</v>
      </c>
      <c r="D117" s="104" t="s">
        <v>1</v>
      </c>
      <c r="E117" s="100" t="s">
        <v>30</v>
      </c>
      <c r="F117" s="101">
        <v>160</v>
      </c>
      <c r="G117" s="102"/>
      <c r="H117" s="103">
        <f>ROUND(G117*F117,2)</f>
        <v>0</v>
      </c>
    </row>
    <row r="118" spans="1:53" s="64" customFormat="1" ht="33" customHeight="1" x14ac:dyDescent="0.2">
      <c r="A118" s="107" t="s">
        <v>300</v>
      </c>
      <c r="B118" s="97" t="s">
        <v>208</v>
      </c>
      <c r="C118" s="98" t="s">
        <v>301</v>
      </c>
      <c r="D118" s="104" t="s">
        <v>118</v>
      </c>
      <c r="E118" s="100"/>
      <c r="F118" s="109"/>
      <c r="G118" s="105"/>
      <c r="H118" s="103"/>
      <c r="I118" s="207"/>
    </row>
    <row r="119" spans="1:53" s="64" customFormat="1" ht="33" customHeight="1" x14ac:dyDescent="0.2">
      <c r="A119" s="107" t="s">
        <v>302</v>
      </c>
      <c r="B119" s="106" t="s">
        <v>31</v>
      </c>
      <c r="C119" s="98" t="s">
        <v>303</v>
      </c>
      <c r="D119" s="104" t="s">
        <v>1</v>
      </c>
      <c r="E119" s="100" t="s">
        <v>30</v>
      </c>
      <c r="F119" s="101">
        <v>25</v>
      </c>
      <c r="G119" s="102"/>
      <c r="H119" s="103">
        <f t="shared" ref="H119" si="19">ROUND(G119*F119,2)</f>
        <v>0</v>
      </c>
      <c r="I119" s="208"/>
    </row>
    <row r="120" spans="1:53" s="64" customFormat="1" ht="33" customHeight="1" x14ac:dyDescent="0.2">
      <c r="A120" s="107" t="s">
        <v>142</v>
      </c>
      <c r="B120" s="108" t="s">
        <v>209</v>
      </c>
      <c r="C120" s="98" t="s">
        <v>143</v>
      </c>
      <c r="D120" s="104" t="s">
        <v>118</v>
      </c>
      <c r="E120" s="100"/>
      <c r="F120" s="101"/>
      <c r="G120" s="105"/>
      <c r="H120" s="103"/>
    </row>
    <row r="121" spans="1:53" s="64" customFormat="1" ht="33" customHeight="1" x14ac:dyDescent="0.2">
      <c r="A121" s="107" t="s">
        <v>145</v>
      </c>
      <c r="B121" s="106" t="s">
        <v>31</v>
      </c>
      <c r="C121" s="98" t="s">
        <v>239</v>
      </c>
      <c r="D121" s="104" t="s">
        <v>1</v>
      </c>
      <c r="E121" s="100" t="s">
        <v>30</v>
      </c>
      <c r="F121" s="101">
        <v>110</v>
      </c>
      <c r="G121" s="102"/>
      <c r="H121" s="103">
        <f t="shared" ref="H121:H122" si="20">ROUND(G121*F121,2)</f>
        <v>0</v>
      </c>
    </row>
    <row r="122" spans="1:53" s="64" customFormat="1" ht="33" customHeight="1" x14ac:dyDescent="0.2">
      <c r="A122" s="107" t="s">
        <v>146</v>
      </c>
      <c r="B122" s="106" t="s">
        <v>38</v>
      </c>
      <c r="C122" s="98" t="s">
        <v>240</v>
      </c>
      <c r="D122" s="104" t="s">
        <v>1</v>
      </c>
      <c r="E122" s="100" t="s">
        <v>30</v>
      </c>
      <c r="F122" s="101">
        <v>15</v>
      </c>
      <c r="G122" s="102"/>
      <c r="H122" s="103">
        <f t="shared" si="20"/>
        <v>0</v>
      </c>
    </row>
    <row r="123" spans="1:53" s="64" customFormat="1" ht="30" customHeight="1" x14ac:dyDescent="0.2">
      <c r="A123" s="107" t="s">
        <v>39</v>
      </c>
      <c r="B123" s="97" t="s">
        <v>210</v>
      </c>
      <c r="C123" s="98" t="s">
        <v>40</v>
      </c>
      <c r="D123" s="104" t="s">
        <v>118</v>
      </c>
      <c r="E123" s="100"/>
      <c r="F123" s="101"/>
      <c r="G123" s="105"/>
      <c r="H123" s="103"/>
    </row>
    <row r="124" spans="1:53" s="64" customFormat="1" ht="30" customHeight="1" x14ac:dyDescent="0.2">
      <c r="A124" s="107" t="s">
        <v>41</v>
      </c>
      <c r="B124" s="106" t="s">
        <v>31</v>
      </c>
      <c r="C124" s="98" t="s">
        <v>42</v>
      </c>
      <c r="D124" s="104" t="s">
        <v>1</v>
      </c>
      <c r="E124" s="100" t="s">
        <v>37</v>
      </c>
      <c r="F124" s="109">
        <v>315</v>
      </c>
      <c r="G124" s="102"/>
      <c r="H124" s="103">
        <f>ROUND(G124*F124,2)</f>
        <v>0</v>
      </c>
    </row>
    <row r="125" spans="1:53" s="64" customFormat="1" ht="30" customHeight="1" x14ac:dyDescent="0.2">
      <c r="A125" s="107" t="s">
        <v>43</v>
      </c>
      <c r="B125" s="97" t="s">
        <v>380</v>
      </c>
      <c r="C125" s="98" t="s">
        <v>44</v>
      </c>
      <c r="D125" s="104" t="s">
        <v>118</v>
      </c>
      <c r="E125" s="100"/>
      <c r="F125" s="109"/>
      <c r="G125" s="105"/>
      <c r="H125" s="103"/>
    </row>
    <row r="126" spans="1:53" s="64" customFormat="1" ht="30" customHeight="1" x14ac:dyDescent="0.2">
      <c r="A126" s="107" t="s">
        <v>45</v>
      </c>
      <c r="B126" s="106" t="s">
        <v>31</v>
      </c>
      <c r="C126" s="98" t="s">
        <v>46</v>
      </c>
      <c r="D126" s="104" t="s">
        <v>1</v>
      </c>
      <c r="E126" s="100" t="s">
        <v>37</v>
      </c>
      <c r="F126" s="109">
        <v>330</v>
      </c>
      <c r="G126" s="102"/>
      <c r="H126" s="103">
        <f>ROUND(G126*F126,2)</f>
        <v>0</v>
      </c>
    </row>
    <row r="127" spans="1:53" s="64" customFormat="1" ht="30" customHeight="1" x14ac:dyDescent="0.2">
      <c r="A127" s="107" t="s">
        <v>187</v>
      </c>
      <c r="B127" s="97" t="s">
        <v>381</v>
      </c>
      <c r="C127" s="98" t="s">
        <v>189</v>
      </c>
      <c r="D127" s="104" t="s">
        <v>92</v>
      </c>
      <c r="E127" s="100" t="s">
        <v>30</v>
      </c>
      <c r="F127" s="117">
        <v>5</v>
      </c>
      <c r="G127" s="102"/>
      <c r="H127" s="103">
        <f t="shared" ref="H127:H131" si="21">ROUND(G127*F127,2)</f>
        <v>0</v>
      </c>
    </row>
    <row r="128" spans="1:53" s="64" customFormat="1" ht="30" customHeight="1" x14ac:dyDescent="0.2">
      <c r="A128" s="107" t="s">
        <v>224</v>
      </c>
      <c r="B128" s="97" t="s">
        <v>382</v>
      </c>
      <c r="C128" s="98" t="s">
        <v>225</v>
      </c>
      <c r="D128" s="104" t="s">
        <v>92</v>
      </c>
      <c r="E128" s="100" t="s">
        <v>30</v>
      </c>
      <c r="F128" s="101">
        <v>5</v>
      </c>
      <c r="G128" s="102"/>
      <c r="H128" s="103">
        <f t="shared" si="21"/>
        <v>0</v>
      </c>
    </row>
    <row r="129" spans="1:8" s="64" customFormat="1" ht="30" customHeight="1" x14ac:dyDescent="0.2">
      <c r="A129" s="107" t="s">
        <v>292</v>
      </c>
      <c r="B129" s="97" t="s">
        <v>383</v>
      </c>
      <c r="C129" s="98" t="s">
        <v>293</v>
      </c>
      <c r="D129" s="104" t="s">
        <v>92</v>
      </c>
      <c r="E129" s="100" t="s">
        <v>30</v>
      </c>
      <c r="F129" s="101">
        <v>5</v>
      </c>
      <c r="G129" s="102"/>
      <c r="H129" s="103">
        <f t="shared" si="21"/>
        <v>0</v>
      </c>
    </row>
    <row r="130" spans="1:8" s="64" customFormat="1" ht="33" customHeight="1" x14ac:dyDescent="0.2">
      <c r="A130" s="107" t="s">
        <v>279</v>
      </c>
      <c r="B130" s="97" t="s">
        <v>384</v>
      </c>
      <c r="C130" s="98" t="s">
        <v>280</v>
      </c>
      <c r="D130" s="104" t="s">
        <v>270</v>
      </c>
      <c r="E130" s="100" t="s">
        <v>47</v>
      </c>
      <c r="F130" s="101">
        <v>45</v>
      </c>
      <c r="G130" s="102"/>
      <c r="H130" s="103">
        <f t="shared" si="21"/>
        <v>0</v>
      </c>
    </row>
    <row r="131" spans="1:8" s="64" customFormat="1" ht="33" customHeight="1" x14ac:dyDescent="0.2">
      <c r="A131" s="107" t="s">
        <v>166</v>
      </c>
      <c r="B131" s="97" t="s">
        <v>385</v>
      </c>
      <c r="C131" s="98" t="s">
        <v>167</v>
      </c>
      <c r="D131" s="104" t="s">
        <v>168</v>
      </c>
      <c r="E131" s="100" t="s">
        <v>30</v>
      </c>
      <c r="F131" s="101">
        <v>5</v>
      </c>
      <c r="G131" s="102"/>
      <c r="H131" s="103">
        <f t="shared" si="21"/>
        <v>0</v>
      </c>
    </row>
    <row r="132" spans="1:8" s="64" customFormat="1" ht="30" customHeight="1" x14ac:dyDescent="0.2">
      <c r="A132" s="107" t="s">
        <v>123</v>
      </c>
      <c r="B132" s="97" t="s">
        <v>386</v>
      </c>
      <c r="C132" s="98" t="s">
        <v>124</v>
      </c>
      <c r="D132" s="104" t="s">
        <v>378</v>
      </c>
      <c r="E132" s="100"/>
      <c r="F132" s="101"/>
      <c r="G132" s="111"/>
      <c r="H132" s="103"/>
    </row>
    <row r="133" spans="1:8" s="64" customFormat="1" ht="30" customHeight="1" x14ac:dyDescent="0.2">
      <c r="A133" s="107" t="s">
        <v>125</v>
      </c>
      <c r="B133" s="106" t="s">
        <v>31</v>
      </c>
      <c r="C133" s="98" t="s">
        <v>65</v>
      </c>
      <c r="D133" s="104"/>
      <c r="E133" s="100"/>
      <c r="F133" s="101"/>
      <c r="G133" s="111"/>
      <c r="H133" s="103"/>
    </row>
    <row r="134" spans="1:8" s="64" customFormat="1" ht="30" customHeight="1" x14ac:dyDescent="0.2">
      <c r="A134" s="107"/>
      <c r="B134" s="179" t="s">
        <v>94</v>
      </c>
      <c r="C134" s="165" t="s">
        <v>377</v>
      </c>
      <c r="D134" s="166"/>
      <c r="E134" s="167" t="s">
        <v>32</v>
      </c>
      <c r="F134" s="168">
        <v>5</v>
      </c>
      <c r="G134" s="169"/>
      <c r="H134" s="170">
        <f t="shared" ref="H134" si="22">ROUND(G134*F134,2)</f>
        <v>0</v>
      </c>
    </row>
    <row r="135" spans="1:8" ht="33" customHeight="1" x14ac:dyDescent="0.2">
      <c r="A135" s="11"/>
      <c r="B135" s="180" t="s">
        <v>1</v>
      </c>
      <c r="C135" s="172" t="s">
        <v>22</v>
      </c>
      <c r="D135" s="173"/>
      <c r="E135" s="174"/>
      <c r="F135" s="175"/>
      <c r="G135" s="176"/>
      <c r="H135" s="176"/>
    </row>
    <row r="136" spans="1:8" s="64" customFormat="1" ht="33" customHeight="1" x14ac:dyDescent="0.2">
      <c r="A136" s="96" t="s">
        <v>52</v>
      </c>
      <c r="B136" s="97" t="s">
        <v>504</v>
      </c>
      <c r="C136" s="113" t="s">
        <v>177</v>
      </c>
      <c r="D136" s="114" t="s">
        <v>178</v>
      </c>
      <c r="E136" s="100" t="s">
        <v>37</v>
      </c>
      <c r="F136" s="115">
        <v>1</v>
      </c>
      <c r="G136" s="102"/>
      <c r="H136" s="103">
        <f>ROUND(G136*F136,2)</f>
        <v>0</v>
      </c>
    </row>
    <row r="137" spans="1:8" ht="33" customHeight="1" x14ac:dyDescent="0.2">
      <c r="A137" s="11"/>
      <c r="B137" s="85" t="s">
        <v>1</v>
      </c>
      <c r="C137" s="91" t="s">
        <v>23</v>
      </c>
      <c r="D137" s="87"/>
      <c r="E137" s="92"/>
      <c r="F137" s="87"/>
      <c r="G137" s="90"/>
      <c r="H137" s="90"/>
    </row>
    <row r="138" spans="1:8" s="64" customFormat="1" ht="30" customHeight="1" x14ac:dyDescent="0.2">
      <c r="A138" s="107" t="s">
        <v>57</v>
      </c>
      <c r="B138" s="97" t="s">
        <v>505</v>
      </c>
      <c r="C138" s="98" t="s">
        <v>58</v>
      </c>
      <c r="D138" s="104" t="s">
        <v>245</v>
      </c>
      <c r="E138" s="100"/>
      <c r="F138" s="101"/>
      <c r="G138" s="105"/>
      <c r="H138" s="103"/>
    </row>
    <row r="139" spans="1:8" s="64" customFormat="1" ht="30" customHeight="1" x14ac:dyDescent="0.2">
      <c r="A139" s="107" t="s">
        <v>107</v>
      </c>
      <c r="B139" s="106" t="s">
        <v>31</v>
      </c>
      <c r="C139" s="98" t="s">
        <v>108</v>
      </c>
      <c r="D139" s="104"/>
      <c r="E139" s="100" t="s">
        <v>30</v>
      </c>
      <c r="F139" s="101">
        <v>10</v>
      </c>
      <c r="G139" s="102"/>
      <c r="H139" s="103">
        <f>ROUND(G139*F139,2)</f>
        <v>0</v>
      </c>
    </row>
    <row r="140" spans="1:8" ht="33" customHeight="1" thickBot="1" x14ac:dyDescent="0.25">
      <c r="A140" s="12"/>
      <c r="B140" s="25" t="s">
        <v>14</v>
      </c>
      <c r="C140" s="224" t="str">
        <f>C108</f>
        <v>LONDON ST/McCREEDY RD ALLEY - TU-PELO AVE TO AMELIA CRES
(ALLEY REHABILITATION)</v>
      </c>
      <c r="D140" s="225"/>
      <c r="E140" s="225"/>
      <c r="F140" s="226"/>
      <c r="G140" s="12" t="s">
        <v>16</v>
      </c>
      <c r="H140" s="12">
        <f>SUM(H108:H139)</f>
        <v>0</v>
      </c>
    </row>
    <row r="141" spans="1:8" s="29" customFormat="1" ht="33" customHeight="1" thickTop="1" x14ac:dyDescent="0.2">
      <c r="A141" s="27"/>
      <c r="B141" s="26" t="s">
        <v>15</v>
      </c>
      <c r="C141" s="241" t="s">
        <v>288</v>
      </c>
      <c r="D141" s="242"/>
      <c r="E141" s="242"/>
      <c r="F141" s="243"/>
      <c r="G141" s="27"/>
      <c r="H141" s="28"/>
    </row>
    <row r="142" spans="1:8" ht="33" customHeight="1" x14ac:dyDescent="0.2">
      <c r="A142" s="11"/>
      <c r="B142" s="85"/>
      <c r="C142" s="86" t="s">
        <v>18</v>
      </c>
      <c r="D142" s="87"/>
      <c r="E142" s="88" t="s">
        <v>1</v>
      </c>
      <c r="F142" s="88" t="s">
        <v>1</v>
      </c>
      <c r="G142" s="90" t="s">
        <v>1</v>
      </c>
      <c r="H142" s="90"/>
    </row>
    <row r="143" spans="1:8" s="64" customFormat="1" ht="30" customHeight="1" x14ac:dyDescent="0.2">
      <c r="A143" s="96" t="s">
        <v>35</v>
      </c>
      <c r="B143" s="97" t="s">
        <v>215</v>
      </c>
      <c r="C143" s="98" t="s">
        <v>36</v>
      </c>
      <c r="D143" s="99" t="s">
        <v>236</v>
      </c>
      <c r="E143" s="100" t="s">
        <v>30</v>
      </c>
      <c r="F143" s="101">
        <v>1360</v>
      </c>
      <c r="G143" s="102"/>
      <c r="H143" s="103">
        <f t="shared" ref="H143" si="23">ROUND(G143*F143,2)</f>
        <v>0</v>
      </c>
    </row>
    <row r="144" spans="1:8" ht="33" customHeight="1" x14ac:dyDescent="0.2">
      <c r="A144" s="11"/>
      <c r="B144" s="85" t="s">
        <v>1</v>
      </c>
      <c r="C144" s="91" t="s">
        <v>230</v>
      </c>
      <c r="D144" s="87"/>
      <c r="E144" s="92"/>
      <c r="F144" s="87"/>
      <c r="G144" s="90"/>
      <c r="H144" s="90"/>
    </row>
    <row r="145" spans="1:8" s="64" customFormat="1" ht="30" customHeight="1" x14ac:dyDescent="0.2">
      <c r="A145" s="107" t="s">
        <v>294</v>
      </c>
      <c r="B145" s="97" t="s">
        <v>216</v>
      </c>
      <c r="C145" s="98" t="s">
        <v>295</v>
      </c>
      <c r="D145" s="104" t="s">
        <v>118</v>
      </c>
      <c r="E145" s="100"/>
      <c r="F145" s="101"/>
      <c r="G145" s="105"/>
      <c r="H145" s="103"/>
    </row>
    <row r="146" spans="1:8" s="64" customFormat="1" ht="33" customHeight="1" x14ac:dyDescent="0.2">
      <c r="A146" s="107" t="s">
        <v>296</v>
      </c>
      <c r="B146" s="106" t="s">
        <v>31</v>
      </c>
      <c r="C146" s="98" t="s">
        <v>297</v>
      </c>
      <c r="D146" s="104" t="s">
        <v>1</v>
      </c>
      <c r="E146" s="100" t="s">
        <v>30</v>
      </c>
      <c r="F146" s="101">
        <v>90</v>
      </c>
      <c r="G146" s="102"/>
      <c r="H146" s="103">
        <f t="shared" ref="H146:H147" si="24">ROUND(G146*F146,2)</f>
        <v>0</v>
      </c>
    </row>
    <row r="147" spans="1:8" s="64" customFormat="1" ht="33" customHeight="1" x14ac:dyDescent="0.2">
      <c r="A147" s="107" t="s">
        <v>298</v>
      </c>
      <c r="B147" s="106" t="s">
        <v>38</v>
      </c>
      <c r="C147" s="98" t="s">
        <v>299</v>
      </c>
      <c r="D147" s="104" t="s">
        <v>1</v>
      </c>
      <c r="E147" s="100" t="s">
        <v>30</v>
      </c>
      <c r="F147" s="101">
        <v>25</v>
      </c>
      <c r="G147" s="102"/>
      <c r="H147" s="103">
        <f t="shared" si="24"/>
        <v>0</v>
      </c>
    </row>
    <row r="148" spans="1:8" s="64" customFormat="1" ht="33" customHeight="1" x14ac:dyDescent="0.2">
      <c r="A148" s="107" t="s">
        <v>300</v>
      </c>
      <c r="B148" s="97" t="s">
        <v>217</v>
      </c>
      <c r="C148" s="98" t="s">
        <v>301</v>
      </c>
      <c r="D148" s="104" t="s">
        <v>118</v>
      </c>
      <c r="E148" s="100"/>
      <c r="F148" s="101"/>
      <c r="G148" s="105"/>
      <c r="H148" s="103"/>
    </row>
    <row r="149" spans="1:8" s="64" customFormat="1" ht="33" customHeight="1" x14ac:dyDescent="0.2">
      <c r="A149" s="107" t="s">
        <v>302</v>
      </c>
      <c r="B149" s="106" t="s">
        <v>31</v>
      </c>
      <c r="C149" s="98" t="s">
        <v>303</v>
      </c>
      <c r="D149" s="104" t="s">
        <v>1</v>
      </c>
      <c r="E149" s="100" t="s">
        <v>30</v>
      </c>
      <c r="F149" s="101">
        <v>20</v>
      </c>
      <c r="G149" s="102"/>
      <c r="H149" s="103">
        <f t="shared" ref="H149" si="25">ROUND(G149*F149,2)</f>
        <v>0</v>
      </c>
    </row>
    <row r="150" spans="1:8" s="64" customFormat="1" ht="33" customHeight="1" x14ac:dyDescent="0.2">
      <c r="A150" s="107" t="s">
        <v>142</v>
      </c>
      <c r="B150" s="108" t="s">
        <v>218</v>
      </c>
      <c r="C150" s="98" t="s">
        <v>143</v>
      </c>
      <c r="D150" s="104" t="s">
        <v>118</v>
      </c>
      <c r="E150" s="100"/>
      <c r="F150" s="101"/>
      <c r="G150" s="105"/>
      <c r="H150" s="103"/>
    </row>
    <row r="151" spans="1:8" s="64" customFormat="1" ht="33" customHeight="1" x14ac:dyDescent="0.2">
      <c r="A151" s="107" t="s">
        <v>145</v>
      </c>
      <c r="B151" s="106" t="s">
        <v>31</v>
      </c>
      <c r="C151" s="98" t="s">
        <v>239</v>
      </c>
      <c r="D151" s="104" t="s">
        <v>1</v>
      </c>
      <c r="E151" s="100" t="s">
        <v>30</v>
      </c>
      <c r="F151" s="101">
        <v>20</v>
      </c>
      <c r="G151" s="102"/>
      <c r="H151" s="103">
        <f t="shared" ref="H151" si="26">ROUND(G151*F151,2)</f>
        <v>0</v>
      </c>
    </row>
    <row r="152" spans="1:8" s="64" customFormat="1" ht="30" customHeight="1" x14ac:dyDescent="0.2">
      <c r="A152" s="107" t="s">
        <v>39</v>
      </c>
      <c r="B152" s="97" t="s">
        <v>219</v>
      </c>
      <c r="C152" s="98" t="s">
        <v>40</v>
      </c>
      <c r="D152" s="104" t="s">
        <v>118</v>
      </c>
      <c r="E152" s="100"/>
      <c r="F152" s="101"/>
      <c r="G152" s="105"/>
      <c r="H152" s="103"/>
    </row>
    <row r="153" spans="1:8" s="64" customFormat="1" ht="30" customHeight="1" x14ac:dyDescent="0.2">
      <c r="A153" s="107" t="s">
        <v>41</v>
      </c>
      <c r="B153" s="106" t="s">
        <v>31</v>
      </c>
      <c r="C153" s="98" t="s">
        <v>42</v>
      </c>
      <c r="D153" s="104" t="s">
        <v>1</v>
      </c>
      <c r="E153" s="100" t="s">
        <v>37</v>
      </c>
      <c r="F153" s="109">
        <v>165</v>
      </c>
      <c r="G153" s="102"/>
      <c r="H153" s="103">
        <f>ROUND(G153*F153,2)</f>
        <v>0</v>
      </c>
    </row>
    <row r="154" spans="1:8" s="64" customFormat="1" ht="30" customHeight="1" x14ac:dyDescent="0.2">
      <c r="A154" s="107" t="s">
        <v>43</v>
      </c>
      <c r="B154" s="97" t="s">
        <v>220</v>
      </c>
      <c r="C154" s="98" t="s">
        <v>44</v>
      </c>
      <c r="D154" s="104" t="s">
        <v>118</v>
      </c>
      <c r="E154" s="100"/>
      <c r="F154" s="109"/>
      <c r="G154" s="105"/>
      <c r="H154" s="103"/>
    </row>
    <row r="155" spans="1:8" s="64" customFormat="1" ht="30" customHeight="1" x14ac:dyDescent="0.2">
      <c r="A155" s="120" t="s">
        <v>119</v>
      </c>
      <c r="B155" s="121" t="s">
        <v>31</v>
      </c>
      <c r="C155" s="122" t="s">
        <v>120</v>
      </c>
      <c r="D155" s="121" t="s">
        <v>1</v>
      </c>
      <c r="E155" s="121" t="s">
        <v>37</v>
      </c>
      <c r="F155" s="109">
        <v>15</v>
      </c>
      <c r="G155" s="102"/>
      <c r="H155" s="103">
        <f>ROUND(G155*F155,2)</f>
        <v>0</v>
      </c>
    </row>
    <row r="156" spans="1:8" s="64" customFormat="1" ht="30" customHeight="1" x14ac:dyDescent="0.2">
      <c r="A156" s="107" t="s">
        <v>45</v>
      </c>
      <c r="B156" s="110" t="s">
        <v>38</v>
      </c>
      <c r="C156" s="98" t="s">
        <v>46</v>
      </c>
      <c r="D156" s="104" t="s">
        <v>1</v>
      </c>
      <c r="E156" s="100" t="s">
        <v>37</v>
      </c>
      <c r="F156" s="109">
        <v>205</v>
      </c>
      <c r="G156" s="102"/>
      <c r="H156" s="103">
        <f>ROUND(G156*F156,2)</f>
        <v>0</v>
      </c>
    </row>
    <row r="157" spans="1:8" s="64" customFormat="1" ht="30" customHeight="1" x14ac:dyDescent="0.2">
      <c r="A157" s="107" t="s">
        <v>147</v>
      </c>
      <c r="B157" s="97" t="s">
        <v>221</v>
      </c>
      <c r="C157" s="98" t="s">
        <v>148</v>
      </c>
      <c r="D157" s="104" t="s">
        <v>304</v>
      </c>
      <c r="E157" s="100"/>
      <c r="F157" s="101"/>
      <c r="G157" s="105"/>
      <c r="H157" s="103"/>
    </row>
    <row r="158" spans="1:8" s="64" customFormat="1" ht="30" customHeight="1" x14ac:dyDescent="0.2">
      <c r="A158" s="107" t="s">
        <v>149</v>
      </c>
      <c r="B158" s="106" t="s">
        <v>31</v>
      </c>
      <c r="C158" s="98" t="s">
        <v>241</v>
      </c>
      <c r="D158" s="104" t="s">
        <v>150</v>
      </c>
      <c r="E158" s="100"/>
      <c r="F158" s="101"/>
      <c r="G158" s="105"/>
      <c r="H158" s="103"/>
    </row>
    <row r="159" spans="1:8" s="64" customFormat="1" ht="30" customHeight="1" x14ac:dyDescent="0.2">
      <c r="A159" s="107" t="s">
        <v>151</v>
      </c>
      <c r="B159" s="112" t="s">
        <v>94</v>
      </c>
      <c r="C159" s="98" t="s">
        <v>152</v>
      </c>
      <c r="D159" s="104"/>
      <c r="E159" s="100" t="s">
        <v>30</v>
      </c>
      <c r="F159" s="101">
        <v>5</v>
      </c>
      <c r="G159" s="102"/>
      <c r="H159" s="103">
        <f>ROUND(G159*F159,2)</f>
        <v>0</v>
      </c>
    </row>
    <row r="160" spans="1:8" s="64" customFormat="1" ht="30" customHeight="1" x14ac:dyDescent="0.2">
      <c r="A160" s="107" t="s">
        <v>153</v>
      </c>
      <c r="B160" s="112" t="s">
        <v>95</v>
      </c>
      <c r="C160" s="98" t="s">
        <v>154</v>
      </c>
      <c r="D160" s="104"/>
      <c r="E160" s="100" t="s">
        <v>30</v>
      </c>
      <c r="F160" s="101">
        <v>25</v>
      </c>
      <c r="G160" s="102"/>
      <c r="H160" s="103">
        <f>ROUND(G160*F160,2)</f>
        <v>0</v>
      </c>
    </row>
    <row r="161" spans="1:8" s="64" customFormat="1" ht="30" customHeight="1" x14ac:dyDescent="0.2">
      <c r="A161" s="107" t="s">
        <v>187</v>
      </c>
      <c r="B161" s="97" t="s">
        <v>222</v>
      </c>
      <c r="C161" s="98" t="s">
        <v>189</v>
      </c>
      <c r="D161" s="104" t="s">
        <v>92</v>
      </c>
      <c r="E161" s="100" t="s">
        <v>30</v>
      </c>
      <c r="F161" s="117">
        <v>15</v>
      </c>
      <c r="G161" s="102"/>
      <c r="H161" s="103">
        <f t="shared" ref="H161:H163" si="27">ROUND(G161*F161,2)</f>
        <v>0</v>
      </c>
    </row>
    <row r="162" spans="1:8" s="64" customFormat="1" ht="30" customHeight="1" x14ac:dyDescent="0.2">
      <c r="A162" s="107" t="s">
        <v>224</v>
      </c>
      <c r="B162" s="97" t="s">
        <v>387</v>
      </c>
      <c r="C162" s="98" t="s">
        <v>225</v>
      </c>
      <c r="D162" s="104" t="s">
        <v>92</v>
      </c>
      <c r="E162" s="100" t="s">
        <v>30</v>
      </c>
      <c r="F162" s="101">
        <v>15</v>
      </c>
      <c r="G162" s="102"/>
      <c r="H162" s="103">
        <f t="shared" si="27"/>
        <v>0</v>
      </c>
    </row>
    <row r="163" spans="1:8" s="64" customFormat="1" ht="30" customHeight="1" x14ac:dyDescent="0.2">
      <c r="A163" s="107" t="s">
        <v>292</v>
      </c>
      <c r="B163" s="97" t="s">
        <v>388</v>
      </c>
      <c r="C163" s="98" t="s">
        <v>293</v>
      </c>
      <c r="D163" s="104" t="s">
        <v>92</v>
      </c>
      <c r="E163" s="100" t="s">
        <v>30</v>
      </c>
      <c r="F163" s="101">
        <v>15</v>
      </c>
      <c r="G163" s="102"/>
      <c r="H163" s="103">
        <f t="shared" si="27"/>
        <v>0</v>
      </c>
    </row>
    <row r="164" spans="1:8" s="64" customFormat="1" ht="30" customHeight="1" x14ac:dyDescent="0.2">
      <c r="A164" s="107" t="s">
        <v>155</v>
      </c>
      <c r="B164" s="97" t="s">
        <v>389</v>
      </c>
      <c r="C164" s="98" t="s">
        <v>156</v>
      </c>
      <c r="D164" s="104" t="s">
        <v>157</v>
      </c>
      <c r="E164" s="100"/>
      <c r="F164" s="101"/>
      <c r="G164" s="105"/>
      <c r="H164" s="103"/>
    </row>
    <row r="165" spans="1:8" s="64" customFormat="1" ht="30" customHeight="1" x14ac:dyDescent="0.2">
      <c r="A165" s="107" t="s">
        <v>158</v>
      </c>
      <c r="B165" s="164" t="s">
        <v>31</v>
      </c>
      <c r="C165" s="165" t="s">
        <v>159</v>
      </c>
      <c r="D165" s="166" t="s">
        <v>160</v>
      </c>
      <c r="E165" s="167" t="s">
        <v>47</v>
      </c>
      <c r="F165" s="168">
        <v>400</v>
      </c>
      <c r="G165" s="169"/>
      <c r="H165" s="170">
        <f t="shared" ref="H165" si="28">ROUND(G165*F165,2)</f>
        <v>0</v>
      </c>
    </row>
    <row r="166" spans="1:8" s="64" customFormat="1" ht="30" customHeight="1" x14ac:dyDescent="0.2">
      <c r="A166" s="107" t="s">
        <v>161</v>
      </c>
      <c r="B166" s="181" t="s">
        <v>390</v>
      </c>
      <c r="C166" s="182" t="s">
        <v>162</v>
      </c>
      <c r="D166" s="183" t="s">
        <v>157</v>
      </c>
      <c r="E166" s="184"/>
      <c r="F166" s="185"/>
      <c r="G166" s="186"/>
      <c r="H166" s="187"/>
    </row>
    <row r="167" spans="1:8" s="64" customFormat="1" ht="33" customHeight="1" x14ac:dyDescent="0.2">
      <c r="A167" s="107" t="s">
        <v>282</v>
      </c>
      <c r="B167" s="106" t="s">
        <v>31</v>
      </c>
      <c r="C167" s="98" t="s">
        <v>242</v>
      </c>
      <c r="D167" s="104" t="s">
        <v>98</v>
      </c>
      <c r="E167" s="100" t="s">
        <v>47</v>
      </c>
      <c r="F167" s="101">
        <v>30</v>
      </c>
      <c r="G167" s="102"/>
      <c r="H167" s="103">
        <f t="shared" ref="H167:H169" si="29">ROUND(G167*F167,2)</f>
        <v>0</v>
      </c>
    </row>
    <row r="168" spans="1:8" s="64" customFormat="1" ht="33" customHeight="1" x14ac:dyDescent="0.2">
      <c r="A168" s="107" t="s">
        <v>305</v>
      </c>
      <c r="B168" s="106" t="s">
        <v>38</v>
      </c>
      <c r="C168" s="98" t="s">
        <v>306</v>
      </c>
      <c r="D168" s="104" t="s">
        <v>160</v>
      </c>
      <c r="E168" s="100" t="s">
        <v>47</v>
      </c>
      <c r="F168" s="101">
        <v>30</v>
      </c>
      <c r="G168" s="102"/>
      <c r="H168" s="103">
        <f t="shared" si="29"/>
        <v>0</v>
      </c>
    </row>
    <row r="169" spans="1:8" s="64" customFormat="1" ht="33" customHeight="1" x14ac:dyDescent="0.2">
      <c r="A169" s="107" t="s">
        <v>305</v>
      </c>
      <c r="B169" s="106" t="s">
        <v>48</v>
      </c>
      <c r="C169" s="98" t="s">
        <v>307</v>
      </c>
      <c r="D169" s="104" t="s">
        <v>160</v>
      </c>
      <c r="E169" s="100" t="s">
        <v>47</v>
      </c>
      <c r="F169" s="101">
        <v>340</v>
      </c>
      <c r="G169" s="102"/>
      <c r="H169" s="103">
        <f t="shared" si="29"/>
        <v>0</v>
      </c>
    </row>
    <row r="170" spans="1:8" s="64" customFormat="1" ht="30" customHeight="1" x14ac:dyDescent="0.2">
      <c r="A170" s="107" t="s">
        <v>97</v>
      </c>
      <c r="B170" s="97" t="s">
        <v>391</v>
      </c>
      <c r="C170" s="98" t="s">
        <v>49</v>
      </c>
      <c r="D170" s="104" t="s">
        <v>121</v>
      </c>
      <c r="E170" s="100"/>
      <c r="F170" s="101"/>
      <c r="G170" s="105"/>
      <c r="H170" s="103"/>
    </row>
    <row r="171" spans="1:8" s="64" customFormat="1" ht="33" customHeight="1" x14ac:dyDescent="0.2">
      <c r="A171" s="107" t="s">
        <v>211</v>
      </c>
      <c r="B171" s="106" t="s">
        <v>31</v>
      </c>
      <c r="C171" s="98" t="s">
        <v>260</v>
      </c>
      <c r="D171" s="104" t="s">
        <v>212</v>
      </c>
      <c r="E171" s="100"/>
      <c r="F171" s="101"/>
      <c r="G171" s="111"/>
      <c r="H171" s="103"/>
    </row>
    <row r="172" spans="1:8" s="64" customFormat="1" ht="30" customHeight="1" x14ac:dyDescent="0.2">
      <c r="A172" s="107" t="s">
        <v>308</v>
      </c>
      <c r="B172" s="123" t="s">
        <v>94</v>
      </c>
      <c r="C172" s="124" t="s">
        <v>223</v>
      </c>
      <c r="D172" s="99"/>
      <c r="E172" s="125" t="s">
        <v>47</v>
      </c>
      <c r="F172" s="126">
        <v>5</v>
      </c>
      <c r="G172" s="102"/>
      <c r="H172" s="111">
        <f>ROUND(G172*F172,2)</f>
        <v>0</v>
      </c>
    </row>
    <row r="173" spans="1:8" s="64" customFormat="1" ht="33" customHeight="1" x14ac:dyDescent="0.2">
      <c r="A173" s="107" t="s">
        <v>283</v>
      </c>
      <c r="B173" s="106" t="s">
        <v>38</v>
      </c>
      <c r="C173" s="98" t="s">
        <v>242</v>
      </c>
      <c r="D173" s="104" t="s">
        <v>98</v>
      </c>
      <c r="E173" s="100" t="s">
        <v>47</v>
      </c>
      <c r="F173" s="101">
        <v>50</v>
      </c>
      <c r="G173" s="102"/>
      <c r="H173" s="103">
        <f t="shared" ref="H173:H177" si="30">ROUND(G173*F173,2)</f>
        <v>0</v>
      </c>
    </row>
    <row r="174" spans="1:8" s="64" customFormat="1" ht="33" customHeight="1" x14ac:dyDescent="0.2">
      <c r="A174" s="107" t="s">
        <v>164</v>
      </c>
      <c r="B174" s="106" t="s">
        <v>48</v>
      </c>
      <c r="C174" s="98" t="s">
        <v>243</v>
      </c>
      <c r="D174" s="104" t="s">
        <v>165</v>
      </c>
      <c r="E174" s="100" t="s">
        <v>47</v>
      </c>
      <c r="F174" s="101">
        <v>30</v>
      </c>
      <c r="G174" s="102"/>
      <c r="H174" s="103">
        <f t="shared" si="30"/>
        <v>0</v>
      </c>
    </row>
    <row r="175" spans="1:8" s="127" customFormat="1" ht="33" customHeight="1" x14ac:dyDescent="0.2">
      <c r="A175" s="107" t="s">
        <v>122</v>
      </c>
      <c r="B175" s="106" t="s">
        <v>56</v>
      </c>
      <c r="C175" s="98" t="s">
        <v>244</v>
      </c>
      <c r="D175" s="104" t="s">
        <v>99</v>
      </c>
      <c r="E175" s="100" t="s">
        <v>47</v>
      </c>
      <c r="F175" s="101">
        <v>15</v>
      </c>
      <c r="G175" s="102"/>
      <c r="H175" s="103">
        <f t="shared" si="30"/>
        <v>0</v>
      </c>
    </row>
    <row r="176" spans="1:8" s="64" customFormat="1" ht="33" customHeight="1" x14ac:dyDescent="0.2">
      <c r="A176" s="107" t="s">
        <v>279</v>
      </c>
      <c r="B176" s="97" t="s">
        <v>392</v>
      </c>
      <c r="C176" s="98" t="s">
        <v>280</v>
      </c>
      <c r="D176" s="104" t="s">
        <v>270</v>
      </c>
      <c r="E176" s="100" t="s">
        <v>47</v>
      </c>
      <c r="F176" s="101">
        <v>10</v>
      </c>
      <c r="G176" s="102"/>
      <c r="H176" s="103">
        <f t="shared" si="30"/>
        <v>0</v>
      </c>
    </row>
    <row r="177" spans="1:8" s="64" customFormat="1" ht="33" customHeight="1" x14ac:dyDescent="0.2">
      <c r="A177" s="107" t="s">
        <v>166</v>
      </c>
      <c r="B177" s="97" t="s">
        <v>393</v>
      </c>
      <c r="C177" s="98" t="s">
        <v>167</v>
      </c>
      <c r="D177" s="104" t="s">
        <v>168</v>
      </c>
      <c r="E177" s="100" t="s">
        <v>30</v>
      </c>
      <c r="F177" s="101">
        <v>5</v>
      </c>
      <c r="G177" s="102"/>
      <c r="H177" s="103">
        <f t="shared" si="30"/>
        <v>0</v>
      </c>
    </row>
    <row r="178" spans="1:8" s="64" customFormat="1" ht="30" customHeight="1" x14ac:dyDescent="0.2">
      <c r="A178" s="107" t="s">
        <v>123</v>
      </c>
      <c r="B178" s="97" t="s">
        <v>394</v>
      </c>
      <c r="C178" s="98" t="s">
        <v>124</v>
      </c>
      <c r="D178" s="104" t="s">
        <v>378</v>
      </c>
      <c r="E178" s="100"/>
      <c r="F178" s="101"/>
      <c r="G178" s="111"/>
      <c r="H178" s="103"/>
    </row>
    <row r="179" spans="1:8" s="64" customFormat="1" ht="30" customHeight="1" x14ac:dyDescent="0.2">
      <c r="A179" s="107" t="s">
        <v>169</v>
      </c>
      <c r="B179" s="106" t="s">
        <v>31</v>
      </c>
      <c r="C179" s="98" t="s">
        <v>170</v>
      </c>
      <c r="D179" s="104"/>
      <c r="E179" s="100"/>
      <c r="F179" s="101"/>
      <c r="G179" s="111"/>
      <c r="H179" s="103"/>
    </row>
    <row r="180" spans="1:8" s="64" customFormat="1" ht="30" customHeight="1" x14ac:dyDescent="0.2">
      <c r="A180" s="107" t="s">
        <v>266</v>
      </c>
      <c r="B180" s="112" t="s">
        <v>94</v>
      </c>
      <c r="C180" s="98" t="s">
        <v>265</v>
      </c>
      <c r="D180" s="104"/>
      <c r="E180" s="100" t="s">
        <v>32</v>
      </c>
      <c r="F180" s="101">
        <v>535</v>
      </c>
      <c r="G180" s="102"/>
      <c r="H180" s="103">
        <f>ROUND(G180*F180,2)</f>
        <v>0</v>
      </c>
    </row>
    <row r="181" spans="1:8" s="64" customFormat="1" ht="30" customHeight="1" x14ac:dyDescent="0.2">
      <c r="A181" s="107" t="s">
        <v>125</v>
      </c>
      <c r="B181" s="106" t="s">
        <v>38</v>
      </c>
      <c r="C181" s="98" t="s">
        <v>65</v>
      </c>
      <c r="D181" s="104"/>
      <c r="E181" s="100"/>
      <c r="F181" s="101"/>
      <c r="G181" s="111"/>
      <c r="H181" s="103"/>
    </row>
    <row r="182" spans="1:8" s="64" customFormat="1" ht="30" customHeight="1" x14ac:dyDescent="0.2">
      <c r="A182" s="107" t="s">
        <v>267</v>
      </c>
      <c r="B182" s="112" t="s">
        <v>94</v>
      </c>
      <c r="C182" s="98" t="s">
        <v>265</v>
      </c>
      <c r="D182" s="104"/>
      <c r="E182" s="100" t="s">
        <v>32</v>
      </c>
      <c r="F182" s="162">
        <v>15</v>
      </c>
      <c r="G182" s="102"/>
      <c r="H182" s="103">
        <f t="shared" ref="H182" si="31">ROUND(G182*F182,2)</f>
        <v>0</v>
      </c>
    </row>
    <row r="183" spans="1:8" s="64" customFormat="1" ht="30" customHeight="1" x14ac:dyDescent="0.2">
      <c r="A183" s="155"/>
      <c r="B183" s="156" t="s">
        <v>95</v>
      </c>
      <c r="C183" s="157" t="s">
        <v>377</v>
      </c>
      <c r="D183" s="158"/>
      <c r="E183" s="159" t="s">
        <v>32</v>
      </c>
      <c r="F183" s="163">
        <v>45</v>
      </c>
      <c r="G183" s="160"/>
      <c r="H183" s="161">
        <f>ROUND(G183*F183,2)</f>
        <v>0</v>
      </c>
    </row>
    <row r="184" spans="1:8" s="64" customFormat="1" ht="30" customHeight="1" x14ac:dyDescent="0.2">
      <c r="A184" s="107" t="s">
        <v>100</v>
      </c>
      <c r="B184" s="97" t="s">
        <v>395</v>
      </c>
      <c r="C184" s="98" t="s">
        <v>101</v>
      </c>
      <c r="D184" s="104" t="s">
        <v>171</v>
      </c>
      <c r="E184" s="100"/>
      <c r="F184" s="101"/>
      <c r="G184" s="105"/>
      <c r="H184" s="103"/>
    </row>
    <row r="185" spans="1:8" s="64" customFormat="1" ht="30" customHeight="1" x14ac:dyDescent="0.2">
      <c r="A185" s="107" t="s">
        <v>172</v>
      </c>
      <c r="B185" s="106" t="s">
        <v>31</v>
      </c>
      <c r="C185" s="98" t="s">
        <v>173</v>
      </c>
      <c r="D185" s="104" t="s">
        <v>1</v>
      </c>
      <c r="E185" s="100" t="s">
        <v>30</v>
      </c>
      <c r="F185" s="101">
        <v>350</v>
      </c>
      <c r="G185" s="102"/>
      <c r="H185" s="103">
        <f t="shared" ref="H185:H189" si="32">ROUND(G185*F185,2)</f>
        <v>0</v>
      </c>
    </row>
    <row r="186" spans="1:8" s="64" customFormat="1" ht="30" customHeight="1" x14ac:dyDescent="0.2">
      <c r="A186" s="107" t="s">
        <v>174</v>
      </c>
      <c r="B186" s="106" t="s">
        <v>38</v>
      </c>
      <c r="C186" s="98" t="s">
        <v>175</v>
      </c>
      <c r="D186" s="104" t="s">
        <v>1</v>
      </c>
      <c r="E186" s="100" t="s">
        <v>30</v>
      </c>
      <c r="F186" s="101">
        <v>10</v>
      </c>
      <c r="G186" s="102"/>
      <c r="H186" s="103">
        <f t="shared" si="32"/>
        <v>0</v>
      </c>
    </row>
    <row r="187" spans="1:8" s="64" customFormat="1" ht="30" customHeight="1" x14ac:dyDescent="0.2">
      <c r="A187" s="107" t="s">
        <v>309</v>
      </c>
      <c r="B187" s="97" t="s">
        <v>396</v>
      </c>
      <c r="C187" s="98" t="s">
        <v>310</v>
      </c>
      <c r="D187" s="104" t="s">
        <v>311</v>
      </c>
      <c r="E187" s="100"/>
      <c r="F187" s="101"/>
      <c r="G187" s="105"/>
      <c r="H187" s="103">
        <f t="shared" si="32"/>
        <v>0</v>
      </c>
    </row>
    <row r="188" spans="1:8" s="64" customFormat="1" ht="30" customHeight="1" x14ac:dyDescent="0.2">
      <c r="A188" s="107" t="s">
        <v>312</v>
      </c>
      <c r="B188" s="106" t="s">
        <v>31</v>
      </c>
      <c r="C188" s="98" t="s">
        <v>313</v>
      </c>
      <c r="D188" s="104"/>
      <c r="E188" s="100" t="s">
        <v>30</v>
      </c>
      <c r="F188" s="117">
        <v>2125</v>
      </c>
      <c r="G188" s="102"/>
      <c r="H188" s="103">
        <f t="shared" si="32"/>
        <v>0</v>
      </c>
    </row>
    <row r="189" spans="1:8" s="64" customFormat="1" ht="30" customHeight="1" x14ac:dyDescent="0.2">
      <c r="A189" s="107" t="s">
        <v>102</v>
      </c>
      <c r="B189" s="97" t="s">
        <v>397</v>
      </c>
      <c r="C189" s="98" t="s">
        <v>103</v>
      </c>
      <c r="D189" s="104" t="s">
        <v>126</v>
      </c>
      <c r="E189" s="100" t="s">
        <v>37</v>
      </c>
      <c r="F189" s="115">
        <v>4</v>
      </c>
      <c r="G189" s="102"/>
      <c r="H189" s="103">
        <f t="shared" si="32"/>
        <v>0</v>
      </c>
    </row>
    <row r="190" spans="1:8" ht="33" customHeight="1" x14ac:dyDescent="0.2">
      <c r="A190" s="11"/>
      <c r="B190" s="93" t="s">
        <v>1</v>
      </c>
      <c r="C190" s="91" t="s">
        <v>20</v>
      </c>
      <c r="D190" s="87"/>
      <c r="E190" s="94"/>
      <c r="F190" s="88"/>
      <c r="G190" s="90"/>
      <c r="H190" s="90"/>
    </row>
    <row r="191" spans="1:8" s="64" customFormat="1" ht="30" customHeight="1" x14ac:dyDescent="0.2">
      <c r="A191" s="96" t="s">
        <v>50</v>
      </c>
      <c r="B191" s="188" t="s">
        <v>398</v>
      </c>
      <c r="C191" s="189" t="s">
        <v>51</v>
      </c>
      <c r="D191" s="190" t="s">
        <v>105</v>
      </c>
      <c r="E191" s="191" t="s">
        <v>47</v>
      </c>
      <c r="F191" s="192">
        <v>590</v>
      </c>
      <c r="G191" s="193"/>
      <c r="H191" s="194">
        <f>ROUND(G191*F191,2)</f>
        <v>0</v>
      </c>
    </row>
    <row r="192" spans="1:8" ht="33" customHeight="1" x14ac:dyDescent="0.2">
      <c r="A192" s="11"/>
      <c r="B192" s="195" t="s">
        <v>1</v>
      </c>
      <c r="C192" s="196" t="s">
        <v>21</v>
      </c>
      <c r="D192" s="197"/>
      <c r="E192" s="198"/>
      <c r="F192" s="199"/>
      <c r="G192" s="200"/>
      <c r="H192" s="200"/>
    </row>
    <row r="193" spans="1:8" s="129" customFormat="1" ht="30" customHeight="1" x14ac:dyDescent="0.2">
      <c r="A193" s="96" t="s">
        <v>71</v>
      </c>
      <c r="B193" s="97" t="s">
        <v>399</v>
      </c>
      <c r="C193" s="128" t="s">
        <v>176</v>
      </c>
      <c r="D193" s="114" t="s">
        <v>178</v>
      </c>
      <c r="E193" s="100"/>
      <c r="F193" s="117"/>
      <c r="G193" s="105"/>
      <c r="H193" s="118"/>
    </row>
    <row r="194" spans="1:8" s="64" customFormat="1" ht="30" customHeight="1" x14ac:dyDescent="0.2">
      <c r="A194" s="96" t="s">
        <v>314</v>
      </c>
      <c r="B194" s="106" t="s">
        <v>31</v>
      </c>
      <c r="C194" s="113" t="s">
        <v>315</v>
      </c>
      <c r="D194" s="104"/>
      <c r="E194" s="100" t="s">
        <v>37</v>
      </c>
      <c r="F194" s="115">
        <v>1</v>
      </c>
      <c r="G194" s="102"/>
      <c r="H194" s="103">
        <f t="shared" ref="H194:H195" si="33">ROUND(G194*F194,2)</f>
        <v>0</v>
      </c>
    </row>
    <row r="195" spans="1:8" s="64" customFormat="1" ht="30" customHeight="1" x14ac:dyDescent="0.2">
      <c r="A195" s="130" t="s">
        <v>316</v>
      </c>
      <c r="B195" s="131" t="s">
        <v>38</v>
      </c>
      <c r="C195" s="113" t="s">
        <v>317</v>
      </c>
      <c r="D195" s="114"/>
      <c r="E195" s="132" t="s">
        <v>37</v>
      </c>
      <c r="F195" s="115">
        <v>1</v>
      </c>
      <c r="G195" s="133"/>
      <c r="H195" s="137">
        <f t="shared" si="33"/>
        <v>0</v>
      </c>
    </row>
    <row r="196" spans="1:8" ht="33" customHeight="1" x14ac:dyDescent="0.2">
      <c r="A196" s="11"/>
      <c r="B196" s="85" t="s">
        <v>1</v>
      </c>
      <c r="C196" s="91" t="s">
        <v>22</v>
      </c>
      <c r="D196" s="87"/>
      <c r="E196" s="92"/>
      <c r="F196" s="87"/>
      <c r="G196" s="90"/>
      <c r="H196" s="90"/>
    </row>
    <row r="197" spans="1:8" s="64" customFormat="1" ht="30" customHeight="1" x14ac:dyDescent="0.2">
      <c r="A197" s="96" t="s">
        <v>66</v>
      </c>
      <c r="B197" s="97" t="s">
        <v>400</v>
      </c>
      <c r="C197" s="98" t="s">
        <v>74</v>
      </c>
      <c r="D197" s="114" t="s">
        <v>178</v>
      </c>
      <c r="E197" s="100" t="s">
        <v>37</v>
      </c>
      <c r="F197" s="115">
        <v>1</v>
      </c>
      <c r="G197" s="102"/>
      <c r="H197" s="103">
        <f t="shared" ref="H197:H199" si="34">ROUND(G197*F197,2)</f>
        <v>0</v>
      </c>
    </row>
    <row r="198" spans="1:8" s="64" customFormat="1" ht="30" customHeight="1" x14ac:dyDescent="0.2">
      <c r="A198" s="96" t="s">
        <v>67</v>
      </c>
      <c r="B198" s="97" t="s">
        <v>401</v>
      </c>
      <c r="C198" s="98" t="s">
        <v>75</v>
      </c>
      <c r="D198" s="114" t="s">
        <v>178</v>
      </c>
      <c r="E198" s="100" t="s">
        <v>37</v>
      </c>
      <c r="F198" s="115">
        <v>1</v>
      </c>
      <c r="G198" s="102"/>
      <c r="H198" s="103">
        <f t="shared" si="34"/>
        <v>0</v>
      </c>
    </row>
    <row r="199" spans="1:8" s="64" customFormat="1" ht="30" customHeight="1" x14ac:dyDescent="0.2">
      <c r="A199" s="96" t="s">
        <v>318</v>
      </c>
      <c r="B199" s="97" t="s">
        <v>402</v>
      </c>
      <c r="C199" s="113" t="s">
        <v>319</v>
      </c>
      <c r="D199" s="114" t="s">
        <v>178</v>
      </c>
      <c r="E199" s="100" t="s">
        <v>37</v>
      </c>
      <c r="F199" s="115">
        <v>1</v>
      </c>
      <c r="G199" s="102"/>
      <c r="H199" s="103">
        <f t="shared" si="34"/>
        <v>0</v>
      </c>
    </row>
    <row r="200" spans="1:8" ht="33" customHeight="1" x14ac:dyDescent="0.2">
      <c r="A200" s="11"/>
      <c r="B200" s="149" t="s">
        <v>1</v>
      </c>
      <c r="C200" s="150" t="s">
        <v>23</v>
      </c>
      <c r="D200" s="151"/>
      <c r="E200" s="152"/>
      <c r="F200" s="153"/>
      <c r="G200" s="154"/>
      <c r="H200" s="154"/>
    </row>
    <row r="201" spans="1:8" s="64" customFormat="1" ht="30" customHeight="1" x14ac:dyDescent="0.2">
      <c r="A201" s="107" t="s">
        <v>57</v>
      </c>
      <c r="B201" s="97" t="s">
        <v>403</v>
      </c>
      <c r="C201" s="98" t="s">
        <v>58</v>
      </c>
      <c r="D201" s="104" t="s">
        <v>245</v>
      </c>
      <c r="E201" s="100"/>
      <c r="F201" s="101"/>
      <c r="G201" s="105"/>
      <c r="H201" s="103"/>
    </row>
    <row r="202" spans="1:8" s="64" customFormat="1" ht="30" customHeight="1" x14ac:dyDescent="0.2">
      <c r="A202" s="107" t="s">
        <v>107</v>
      </c>
      <c r="B202" s="106" t="s">
        <v>31</v>
      </c>
      <c r="C202" s="98" t="s">
        <v>108</v>
      </c>
      <c r="D202" s="104"/>
      <c r="E202" s="100" t="s">
        <v>30</v>
      </c>
      <c r="F202" s="101">
        <v>260</v>
      </c>
      <c r="G202" s="102"/>
      <c r="H202" s="103">
        <f>ROUND(G202*F202,2)</f>
        <v>0</v>
      </c>
    </row>
    <row r="203" spans="1:8" s="64" customFormat="1" ht="30" customHeight="1" x14ac:dyDescent="0.2">
      <c r="A203" s="107" t="s">
        <v>59</v>
      </c>
      <c r="B203" s="106" t="s">
        <v>38</v>
      </c>
      <c r="C203" s="98" t="s">
        <v>109</v>
      </c>
      <c r="D203" s="104"/>
      <c r="E203" s="100" t="s">
        <v>30</v>
      </c>
      <c r="F203" s="101">
        <v>1100</v>
      </c>
      <c r="G203" s="102"/>
      <c r="H203" s="103">
        <f>ROUND(G203*F203,2)</f>
        <v>0</v>
      </c>
    </row>
    <row r="204" spans="1:8" s="29" customFormat="1" ht="33" customHeight="1" thickBot="1" x14ac:dyDescent="0.25">
      <c r="A204" s="30"/>
      <c r="B204" s="25" t="s">
        <v>15</v>
      </c>
      <c r="C204" s="224" t="str">
        <f>C141</f>
        <v>SAWCHUK BAY - ANTRIM RD TO ANTRIM RD
(MINOR REHABILITATION)</v>
      </c>
      <c r="D204" s="225"/>
      <c r="E204" s="225"/>
      <c r="F204" s="226"/>
      <c r="G204" s="30" t="s">
        <v>16</v>
      </c>
      <c r="H204" s="30">
        <f>SUM(H141:H203)</f>
        <v>0</v>
      </c>
    </row>
    <row r="205" spans="1:8" s="29" customFormat="1" ht="33" customHeight="1" thickTop="1" x14ac:dyDescent="0.2">
      <c r="A205" s="27"/>
      <c r="B205" s="26" t="s">
        <v>138</v>
      </c>
      <c r="C205" s="241" t="s">
        <v>289</v>
      </c>
      <c r="D205" s="242"/>
      <c r="E205" s="242"/>
      <c r="F205" s="243"/>
      <c r="G205" s="27"/>
      <c r="H205" s="28"/>
    </row>
    <row r="206" spans="1:8" ht="33" customHeight="1" x14ac:dyDescent="0.2">
      <c r="A206" s="11"/>
      <c r="B206" s="85"/>
      <c r="C206" s="86" t="s">
        <v>18</v>
      </c>
      <c r="D206" s="87"/>
      <c r="E206" s="88" t="s">
        <v>1</v>
      </c>
      <c r="F206" s="88" t="s">
        <v>1</v>
      </c>
      <c r="G206" s="90" t="s">
        <v>1</v>
      </c>
      <c r="H206" s="90"/>
    </row>
    <row r="207" spans="1:8" s="64" customFormat="1" ht="30" customHeight="1" x14ac:dyDescent="0.2">
      <c r="A207" s="96" t="s">
        <v>35</v>
      </c>
      <c r="B207" s="97" t="s">
        <v>232</v>
      </c>
      <c r="C207" s="98" t="s">
        <v>36</v>
      </c>
      <c r="D207" s="99" t="s">
        <v>236</v>
      </c>
      <c r="E207" s="100" t="s">
        <v>30</v>
      </c>
      <c r="F207" s="101">
        <v>1120</v>
      </c>
      <c r="G207" s="102"/>
      <c r="H207" s="103">
        <f t="shared" ref="H207" si="35">ROUND(G207*F207,2)</f>
        <v>0</v>
      </c>
    </row>
    <row r="208" spans="1:8" ht="33" customHeight="1" x14ac:dyDescent="0.2">
      <c r="A208" s="11"/>
      <c r="B208" s="85"/>
      <c r="C208" s="91" t="s">
        <v>230</v>
      </c>
      <c r="D208" s="87"/>
      <c r="E208" s="92"/>
      <c r="F208" s="87"/>
      <c r="G208" s="90"/>
      <c r="H208" s="90"/>
    </row>
    <row r="209" spans="1:8" s="64" customFormat="1" ht="30" customHeight="1" x14ac:dyDescent="0.2">
      <c r="A209" s="107" t="s">
        <v>294</v>
      </c>
      <c r="B209" s="97" t="s">
        <v>404</v>
      </c>
      <c r="C209" s="98" t="s">
        <v>295</v>
      </c>
      <c r="D209" s="104" t="s">
        <v>118</v>
      </c>
      <c r="E209" s="100"/>
      <c r="F209" s="101"/>
      <c r="G209" s="105"/>
      <c r="H209" s="103"/>
    </row>
    <row r="210" spans="1:8" s="64" customFormat="1" ht="33" customHeight="1" x14ac:dyDescent="0.2">
      <c r="A210" s="107" t="s">
        <v>296</v>
      </c>
      <c r="B210" s="106" t="s">
        <v>31</v>
      </c>
      <c r="C210" s="98" t="s">
        <v>297</v>
      </c>
      <c r="D210" s="104" t="s">
        <v>1</v>
      </c>
      <c r="E210" s="100" t="s">
        <v>30</v>
      </c>
      <c r="F210" s="101">
        <v>80</v>
      </c>
      <c r="G210" s="102"/>
      <c r="H210" s="103">
        <f t="shared" ref="H210" si="36">ROUND(G210*F210,2)</f>
        <v>0</v>
      </c>
    </row>
    <row r="211" spans="1:8" s="64" customFormat="1" ht="33" customHeight="1" x14ac:dyDescent="0.2">
      <c r="A211" s="107" t="s">
        <v>300</v>
      </c>
      <c r="B211" s="97" t="s">
        <v>405</v>
      </c>
      <c r="C211" s="98" t="s">
        <v>301</v>
      </c>
      <c r="D211" s="104" t="s">
        <v>118</v>
      </c>
      <c r="E211" s="100"/>
      <c r="F211" s="101"/>
      <c r="G211" s="105"/>
      <c r="H211" s="103"/>
    </row>
    <row r="212" spans="1:8" s="64" customFormat="1" ht="33" customHeight="1" x14ac:dyDescent="0.2">
      <c r="A212" s="107" t="s">
        <v>302</v>
      </c>
      <c r="B212" s="106" t="s">
        <v>31</v>
      </c>
      <c r="C212" s="98" t="s">
        <v>303</v>
      </c>
      <c r="D212" s="104" t="s">
        <v>1</v>
      </c>
      <c r="E212" s="100" t="s">
        <v>30</v>
      </c>
      <c r="F212" s="101">
        <v>10</v>
      </c>
      <c r="G212" s="102"/>
      <c r="H212" s="103">
        <f t="shared" ref="H212" si="37">ROUND(G212*F212,2)</f>
        <v>0</v>
      </c>
    </row>
    <row r="213" spans="1:8" s="64" customFormat="1" ht="30" customHeight="1" x14ac:dyDescent="0.2">
      <c r="A213" s="107" t="s">
        <v>39</v>
      </c>
      <c r="B213" s="97" t="s">
        <v>406</v>
      </c>
      <c r="C213" s="98" t="s">
        <v>40</v>
      </c>
      <c r="D213" s="104" t="s">
        <v>118</v>
      </c>
      <c r="E213" s="100"/>
      <c r="F213" s="101"/>
      <c r="G213" s="105"/>
      <c r="H213" s="103"/>
    </row>
    <row r="214" spans="1:8" s="64" customFormat="1" ht="30" customHeight="1" x14ac:dyDescent="0.2">
      <c r="A214" s="107" t="s">
        <v>41</v>
      </c>
      <c r="B214" s="106" t="s">
        <v>31</v>
      </c>
      <c r="C214" s="98" t="s">
        <v>42</v>
      </c>
      <c r="D214" s="104" t="s">
        <v>1</v>
      </c>
      <c r="E214" s="100" t="s">
        <v>37</v>
      </c>
      <c r="F214" s="109">
        <v>155</v>
      </c>
      <c r="G214" s="102"/>
      <c r="H214" s="103">
        <f>ROUND(G214*F214,2)</f>
        <v>0</v>
      </c>
    </row>
    <row r="215" spans="1:8" s="64" customFormat="1" ht="30" customHeight="1" x14ac:dyDescent="0.2">
      <c r="A215" s="107" t="s">
        <v>43</v>
      </c>
      <c r="B215" s="97" t="s">
        <v>407</v>
      </c>
      <c r="C215" s="98" t="s">
        <v>44</v>
      </c>
      <c r="D215" s="104" t="s">
        <v>118</v>
      </c>
      <c r="E215" s="100"/>
      <c r="F215" s="109"/>
      <c r="G215" s="105"/>
      <c r="H215" s="103"/>
    </row>
    <row r="216" spans="1:8" s="64" customFormat="1" ht="30" customHeight="1" x14ac:dyDescent="0.2">
      <c r="A216" s="107" t="s">
        <v>45</v>
      </c>
      <c r="B216" s="106" t="s">
        <v>31</v>
      </c>
      <c r="C216" s="98" t="s">
        <v>46</v>
      </c>
      <c r="D216" s="104" t="s">
        <v>1</v>
      </c>
      <c r="E216" s="100" t="s">
        <v>37</v>
      </c>
      <c r="F216" s="109">
        <v>165</v>
      </c>
      <c r="G216" s="102"/>
      <c r="H216" s="103">
        <f>ROUND(G216*F216,2)</f>
        <v>0</v>
      </c>
    </row>
    <row r="217" spans="1:8" s="64" customFormat="1" ht="30" customHeight="1" x14ac:dyDescent="0.2">
      <c r="A217" s="107" t="s">
        <v>155</v>
      </c>
      <c r="B217" s="97" t="s">
        <v>408</v>
      </c>
      <c r="C217" s="98" t="s">
        <v>156</v>
      </c>
      <c r="D217" s="104" t="s">
        <v>157</v>
      </c>
      <c r="E217" s="100"/>
      <c r="F217" s="101"/>
      <c r="G217" s="105"/>
      <c r="H217" s="103"/>
    </row>
    <row r="218" spans="1:8" s="64" customFormat="1" ht="30" customHeight="1" x14ac:dyDescent="0.2">
      <c r="A218" s="107" t="s">
        <v>158</v>
      </c>
      <c r="B218" s="106" t="s">
        <v>31</v>
      </c>
      <c r="C218" s="98" t="s">
        <v>159</v>
      </c>
      <c r="D218" s="104" t="s">
        <v>160</v>
      </c>
      <c r="E218" s="100" t="s">
        <v>47</v>
      </c>
      <c r="F218" s="101">
        <v>340</v>
      </c>
      <c r="G218" s="102"/>
      <c r="H218" s="103">
        <f t="shared" ref="H218" si="38">ROUND(G218*F218,2)</f>
        <v>0</v>
      </c>
    </row>
    <row r="219" spans="1:8" s="64" customFormat="1" ht="30" customHeight="1" x14ac:dyDescent="0.2">
      <c r="A219" s="107" t="s">
        <v>161</v>
      </c>
      <c r="B219" s="97" t="s">
        <v>409</v>
      </c>
      <c r="C219" s="98" t="s">
        <v>162</v>
      </c>
      <c r="D219" s="104" t="s">
        <v>157</v>
      </c>
      <c r="E219" s="100"/>
      <c r="F219" s="101"/>
      <c r="G219" s="105"/>
      <c r="H219" s="103"/>
    </row>
    <row r="220" spans="1:8" s="64" customFormat="1" ht="33" customHeight="1" x14ac:dyDescent="0.2">
      <c r="A220" s="107" t="s">
        <v>282</v>
      </c>
      <c r="B220" s="106" t="s">
        <v>31</v>
      </c>
      <c r="C220" s="98" t="s">
        <v>242</v>
      </c>
      <c r="D220" s="104" t="s">
        <v>98</v>
      </c>
      <c r="E220" s="100" t="s">
        <v>47</v>
      </c>
      <c r="F220" s="101">
        <v>50</v>
      </c>
      <c r="G220" s="102"/>
      <c r="H220" s="103">
        <f t="shared" ref="H220:H222" si="39">ROUND(G220*F220,2)</f>
        <v>0</v>
      </c>
    </row>
    <row r="221" spans="1:8" s="64" customFormat="1" ht="33" customHeight="1" x14ac:dyDescent="0.2">
      <c r="A221" s="107" t="s">
        <v>305</v>
      </c>
      <c r="B221" s="106" t="s">
        <v>38</v>
      </c>
      <c r="C221" s="98" t="s">
        <v>306</v>
      </c>
      <c r="D221" s="104" t="s">
        <v>160</v>
      </c>
      <c r="E221" s="100" t="s">
        <v>47</v>
      </c>
      <c r="F221" s="101">
        <v>25</v>
      </c>
      <c r="G221" s="102"/>
      <c r="H221" s="103">
        <f t="shared" si="39"/>
        <v>0</v>
      </c>
    </row>
    <row r="222" spans="1:8" s="64" customFormat="1" ht="33" customHeight="1" x14ac:dyDescent="0.2">
      <c r="A222" s="107" t="s">
        <v>305</v>
      </c>
      <c r="B222" s="106" t="s">
        <v>48</v>
      </c>
      <c r="C222" s="98" t="s">
        <v>307</v>
      </c>
      <c r="D222" s="104" t="s">
        <v>160</v>
      </c>
      <c r="E222" s="100" t="s">
        <v>47</v>
      </c>
      <c r="F222" s="101">
        <v>270</v>
      </c>
      <c r="G222" s="102"/>
      <c r="H222" s="103">
        <f t="shared" si="39"/>
        <v>0</v>
      </c>
    </row>
    <row r="223" spans="1:8" s="64" customFormat="1" ht="30" customHeight="1" x14ac:dyDescent="0.2">
      <c r="A223" s="107" t="s">
        <v>97</v>
      </c>
      <c r="B223" s="97" t="s">
        <v>410</v>
      </c>
      <c r="C223" s="98" t="s">
        <v>49</v>
      </c>
      <c r="D223" s="104" t="s">
        <v>121</v>
      </c>
      <c r="E223" s="100"/>
      <c r="F223" s="101"/>
      <c r="G223" s="105"/>
      <c r="H223" s="103"/>
    </row>
    <row r="224" spans="1:8" s="64" customFormat="1" ht="33" customHeight="1" x14ac:dyDescent="0.2">
      <c r="A224" s="107" t="s">
        <v>211</v>
      </c>
      <c r="B224" s="106" t="s">
        <v>31</v>
      </c>
      <c r="C224" s="98" t="s">
        <v>260</v>
      </c>
      <c r="D224" s="104" t="s">
        <v>212</v>
      </c>
      <c r="E224" s="100"/>
      <c r="F224" s="101"/>
      <c r="G224" s="111"/>
      <c r="H224" s="103"/>
    </row>
    <row r="225" spans="1:8" s="64" customFormat="1" ht="30" customHeight="1" x14ac:dyDescent="0.2">
      <c r="A225" s="107" t="s">
        <v>308</v>
      </c>
      <c r="B225" s="123" t="s">
        <v>94</v>
      </c>
      <c r="C225" s="124" t="s">
        <v>223</v>
      </c>
      <c r="D225" s="99"/>
      <c r="E225" s="125" t="s">
        <v>47</v>
      </c>
      <c r="F225" s="126">
        <v>5</v>
      </c>
      <c r="G225" s="102"/>
      <c r="H225" s="111">
        <f>ROUND(G225*F225,2)</f>
        <v>0</v>
      </c>
    </row>
    <row r="226" spans="1:8" s="64" customFormat="1" ht="33" customHeight="1" x14ac:dyDescent="0.2">
      <c r="A226" s="107" t="s">
        <v>283</v>
      </c>
      <c r="B226" s="106" t="s">
        <v>38</v>
      </c>
      <c r="C226" s="98" t="s">
        <v>242</v>
      </c>
      <c r="D226" s="104" t="s">
        <v>98</v>
      </c>
      <c r="E226" s="100" t="s">
        <v>47</v>
      </c>
      <c r="F226" s="101">
        <v>25</v>
      </c>
      <c r="G226" s="102"/>
      <c r="H226" s="103">
        <f t="shared" ref="H226:H228" si="40">ROUND(G226*F226,2)</f>
        <v>0</v>
      </c>
    </row>
    <row r="227" spans="1:8" s="64" customFormat="1" ht="33" customHeight="1" x14ac:dyDescent="0.2">
      <c r="A227" s="107" t="s">
        <v>164</v>
      </c>
      <c r="B227" s="106" t="s">
        <v>48</v>
      </c>
      <c r="C227" s="98" t="s">
        <v>243</v>
      </c>
      <c r="D227" s="104" t="s">
        <v>165</v>
      </c>
      <c r="E227" s="100" t="s">
        <v>47</v>
      </c>
      <c r="F227" s="101">
        <v>45</v>
      </c>
      <c r="G227" s="102"/>
      <c r="H227" s="103">
        <f t="shared" si="40"/>
        <v>0</v>
      </c>
    </row>
    <row r="228" spans="1:8" s="64" customFormat="1" ht="33" customHeight="1" x14ac:dyDescent="0.2">
      <c r="A228" s="107" t="s">
        <v>166</v>
      </c>
      <c r="B228" s="204" t="s">
        <v>411</v>
      </c>
      <c r="C228" s="165" t="s">
        <v>167</v>
      </c>
      <c r="D228" s="166" t="s">
        <v>168</v>
      </c>
      <c r="E228" s="167" t="s">
        <v>30</v>
      </c>
      <c r="F228" s="168">
        <v>35</v>
      </c>
      <c r="G228" s="169"/>
      <c r="H228" s="170">
        <f t="shared" si="40"/>
        <v>0</v>
      </c>
    </row>
    <row r="229" spans="1:8" s="64" customFormat="1" ht="29.45" customHeight="1" x14ac:dyDescent="0.2">
      <c r="A229" s="107" t="s">
        <v>123</v>
      </c>
      <c r="B229" s="181" t="s">
        <v>413</v>
      </c>
      <c r="C229" s="182" t="s">
        <v>124</v>
      </c>
      <c r="D229" s="183" t="s">
        <v>378</v>
      </c>
      <c r="E229" s="184"/>
      <c r="F229" s="185"/>
      <c r="G229" s="201"/>
      <c r="H229" s="187"/>
    </row>
    <row r="230" spans="1:8" s="64" customFormat="1" ht="29.45" customHeight="1" x14ac:dyDescent="0.2">
      <c r="A230" s="107" t="s">
        <v>169</v>
      </c>
      <c r="B230" s="106" t="s">
        <v>31</v>
      </c>
      <c r="C230" s="98" t="s">
        <v>170</v>
      </c>
      <c r="D230" s="104"/>
      <c r="E230" s="100"/>
      <c r="F230" s="101"/>
      <c r="G230" s="111"/>
      <c r="H230" s="103"/>
    </row>
    <row r="231" spans="1:8" s="64" customFormat="1" ht="29.45" customHeight="1" x14ac:dyDescent="0.2">
      <c r="A231" s="107" t="s">
        <v>266</v>
      </c>
      <c r="B231" s="112" t="s">
        <v>94</v>
      </c>
      <c r="C231" s="98" t="s">
        <v>265</v>
      </c>
      <c r="D231" s="104"/>
      <c r="E231" s="100" t="s">
        <v>32</v>
      </c>
      <c r="F231" s="101">
        <v>415</v>
      </c>
      <c r="G231" s="102"/>
      <c r="H231" s="103">
        <f>ROUND(G231*F231,2)</f>
        <v>0</v>
      </c>
    </row>
    <row r="232" spans="1:8" s="64" customFormat="1" ht="29.45" customHeight="1" x14ac:dyDescent="0.2">
      <c r="A232" s="107" t="s">
        <v>125</v>
      </c>
      <c r="B232" s="106" t="s">
        <v>38</v>
      </c>
      <c r="C232" s="98" t="s">
        <v>65</v>
      </c>
      <c r="D232" s="104"/>
      <c r="E232" s="100"/>
      <c r="F232" s="101"/>
      <c r="G232" s="111"/>
      <c r="H232" s="103"/>
    </row>
    <row r="233" spans="1:8" s="64" customFormat="1" ht="29.45" customHeight="1" x14ac:dyDescent="0.2">
      <c r="A233" s="107" t="s">
        <v>267</v>
      </c>
      <c r="B233" s="112" t="s">
        <v>94</v>
      </c>
      <c r="C233" s="98" t="s">
        <v>265</v>
      </c>
      <c r="D233" s="104"/>
      <c r="E233" s="100" t="s">
        <v>32</v>
      </c>
      <c r="F233" s="162">
        <v>20</v>
      </c>
      <c r="G233" s="102"/>
      <c r="H233" s="103">
        <f t="shared" ref="H233" si="41">ROUND(G233*F233,2)</f>
        <v>0</v>
      </c>
    </row>
    <row r="234" spans="1:8" s="64" customFormat="1" ht="29.45" customHeight="1" x14ac:dyDescent="0.2">
      <c r="A234" s="155"/>
      <c r="B234" s="156" t="s">
        <v>95</v>
      </c>
      <c r="C234" s="157" t="s">
        <v>377</v>
      </c>
      <c r="D234" s="158"/>
      <c r="E234" s="159" t="s">
        <v>32</v>
      </c>
      <c r="F234" s="163">
        <v>35</v>
      </c>
      <c r="G234" s="160"/>
      <c r="H234" s="161">
        <f>ROUND(G234*F234,2)</f>
        <v>0</v>
      </c>
    </row>
    <row r="235" spans="1:8" s="64" customFormat="1" ht="29.45" customHeight="1" x14ac:dyDescent="0.2">
      <c r="A235" s="107" t="s">
        <v>100</v>
      </c>
      <c r="B235" s="97" t="s">
        <v>414</v>
      </c>
      <c r="C235" s="98" t="s">
        <v>101</v>
      </c>
      <c r="D235" s="104" t="s">
        <v>171</v>
      </c>
      <c r="E235" s="100"/>
      <c r="F235" s="101"/>
      <c r="G235" s="105"/>
      <c r="H235" s="103"/>
    </row>
    <row r="236" spans="1:8" s="64" customFormat="1" ht="29.45" customHeight="1" x14ac:dyDescent="0.2">
      <c r="A236" s="107" t="s">
        <v>172</v>
      </c>
      <c r="B236" s="106" t="s">
        <v>31</v>
      </c>
      <c r="C236" s="98" t="s">
        <v>173</v>
      </c>
      <c r="D236" s="104" t="s">
        <v>1</v>
      </c>
      <c r="E236" s="100" t="s">
        <v>30</v>
      </c>
      <c r="F236" s="101">
        <v>90</v>
      </c>
      <c r="G236" s="102"/>
      <c r="H236" s="103">
        <f t="shared" ref="H236:H239" si="42">ROUND(G236*F236,2)</f>
        <v>0</v>
      </c>
    </row>
    <row r="237" spans="1:8" s="64" customFormat="1" ht="29.45" customHeight="1" x14ac:dyDescent="0.2">
      <c r="A237" s="107" t="s">
        <v>174</v>
      </c>
      <c r="B237" s="106" t="s">
        <v>38</v>
      </c>
      <c r="C237" s="98" t="s">
        <v>175</v>
      </c>
      <c r="D237" s="104" t="s">
        <v>1</v>
      </c>
      <c r="E237" s="100" t="s">
        <v>30</v>
      </c>
      <c r="F237" s="101">
        <v>10</v>
      </c>
      <c r="G237" s="102"/>
      <c r="H237" s="103">
        <f t="shared" si="42"/>
        <v>0</v>
      </c>
    </row>
    <row r="238" spans="1:8" s="64" customFormat="1" ht="29.45" customHeight="1" x14ac:dyDescent="0.2">
      <c r="A238" s="107" t="s">
        <v>309</v>
      </c>
      <c r="B238" s="97" t="s">
        <v>415</v>
      </c>
      <c r="C238" s="98" t="s">
        <v>310</v>
      </c>
      <c r="D238" s="104" t="s">
        <v>311</v>
      </c>
      <c r="E238" s="100"/>
      <c r="F238" s="101"/>
      <c r="G238" s="105"/>
      <c r="H238" s="103">
        <f t="shared" si="42"/>
        <v>0</v>
      </c>
    </row>
    <row r="239" spans="1:8" s="64" customFormat="1" ht="29.45" customHeight="1" x14ac:dyDescent="0.2">
      <c r="A239" s="107" t="s">
        <v>312</v>
      </c>
      <c r="B239" s="106" t="s">
        <v>31</v>
      </c>
      <c r="C239" s="98" t="s">
        <v>313</v>
      </c>
      <c r="D239" s="104"/>
      <c r="E239" s="100" t="s">
        <v>30</v>
      </c>
      <c r="F239" s="117">
        <v>1720</v>
      </c>
      <c r="G239" s="102"/>
      <c r="H239" s="103">
        <f t="shared" si="42"/>
        <v>0</v>
      </c>
    </row>
    <row r="240" spans="1:8" ht="33" customHeight="1" x14ac:dyDescent="0.2">
      <c r="A240" s="11"/>
      <c r="B240" s="93" t="s">
        <v>1</v>
      </c>
      <c r="C240" s="91" t="s">
        <v>20</v>
      </c>
      <c r="D240" s="87"/>
      <c r="E240" s="94"/>
      <c r="F240" s="88"/>
      <c r="G240" s="90"/>
      <c r="H240" s="90"/>
    </row>
    <row r="241" spans="1:8" s="64" customFormat="1" ht="29.45" customHeight="1" x14ac:dyDescent="0.2">
      <c r="A241" s="96" t="s">
        <v>50</v>
      </c>
      <c r="B241" s="97" t="s">
        <v>416</v>
      </c>
      <c r="C241" s="98" t="s">
        <v>51</v>
      </c>
      <c r="D241" s="104" t="s">
        <v>105</v>
      </c>
      <c r="E241" s="100" t="s">
        <v>47</v>
      </c>
      <c r="F241" s="117">
        <v>485</v>
      </c>
      <c r="G241" s="102"/>
      <c r="H241" s="103">
        <f>ROUND(G241*F241,2)</f>
        <v>0</v>
      </c>
    </row>
    <row r="242" spans="1:8" ht="33" customHeight="1" x14ac:dyDescent="0.2">
      <c r="A242" s="11"/>
      <c r="B242" s="95" t="s">
        <v>1</v>
      </c>
      <c r="C242" s="91" t="s">
        <v>21</v>
      </c>
      <c r="D242" s="87"/>
      <c r="E242" s="94"/>
      <c r="F242" s="88"/>
      <c r="G242" s="90"/>
      <c r="H242" s="90"/>
    </row>
    <row r="243" spans="1:8" s="129" customFormat="1" ht="29.45" customHeight="1" x14ac:dyDescent="0.2">
      <c r="A243" s="96" t="s">
        <v>71</v>
      </c>
      <c r="B243" s="97" t="s">
        <v>417</v>
      </c>
      <c r="C243" s="128" t="s">
        <v>176</v>
      </c>
      <c r="D243" s="114" t="s">
        <v>178</v>
      </c>
      <c r="E243" s="100"/>
      <c r="F243" s="117"/>
      <c r="G243" s="105"/>
      <c r="H243" s="118"/>
    </row>
    <row r="244" spans="1:8" s="64" customFormat="1" ht="32.450000000000003" customHeight="1" x14ac:dyDescent="0.2">
      <c r="A244" s="130" t="s">
        <v>320</v>
      </c>
      <c r="B244" s="131" t="s">
        <v>31</v>
      </c>
      <c r="C244" s="113" t="s">
        <v>321</v>
      </c>
      <c r="D244" s="114"/>
      <c r="E244" s="132" t="s">
        <v>37</v>
      </c>
      <c r="F244" s="115">
        <v>1</v>
      </c>
      <c r="G244" s="133"/>
      <c r="H244" s="137">
        <f t="shared" ref="H244" si="43">ROUND(G244*F244,2)</f>
        <v>0</v>
      </c>
    </row>
    <row r="245" spans="1:8" ht="33" customHeight="1" x14ac:dyDescent="0.2">
      <c r="A245" s="11"/>
      <c r="B245" s="85" t="s">
        <v>1</v>
      </c>
      <c r="C245" s="91" t="s">
        <v>22</v>
      </c>
      <c r="D245" s="87"/>
      <c r="E245" s="92"/>
      <c r="F245" s="87"/>
      <c r="G245" s="90"/>
      <c r="H245" s="90"/>
    </row>
    <row r="246" spans="1:8" s="64" customFormat="1" ht="32.450000000000003" customHeight="1" x14ac:dyDescent="0.2">
      <c r="A246" s="96" t="s">
        <v>52</v>
      </c>
      <c r="B246" s="97" t="s">
        <v>418</v>
      </c>
      <c r="C246" s="113" t="s">
        <v>177</v>
      </c>
      <c r="D246" s="114" t="s">
        <v>178</v>
      </c>
      <c r="E246" s="100" t="s">
        <v>37</v>
      </c>
      <c r="F246" s="115">
        <v>1</v>
      </c>
      <c r="G246" s="102"/>
      <c r="H246" s="103">
        <f>ROUND(G246*F246,2)</f>
        <v>0</v>
      </c>
    </row>
    <row r="247" spans="1:8" s="64" customFormat="1" ht="29.45" customHeight="1" x14ac:dyDescent="0.2">
      <c r="A247" s="96" t="s">
        <v>53</v>
      </c>
      <c r="B247" s="97" t="s">
        <v>419</v>
      </c>
      <c r="C247" s="113" t="s">
        <v>179</v>
      </c>
      <c r="D247" s="114" t="s">
        <v>178</v>
      </c>
      <c r="E247" s="100"/>
      <c r="F247" s="115"/>
      <c r="G247" s="105"/>
      <c r="H247" s="118"/>
    </row>
    <row r="248" spans="1:8" s="64" customFormat="1" ht="29.45" customHeight="1" x14ac:dyDescent="0.2">
      <c r="A248" s="96" t="s">
        <v>54</v>
      </c>
      <c r="B248" s="106" t="s">
        <v>31</v>
      </c>
      <c r="C248" s="98" t="s">
        <v>106</v>
      </c>
      <c r="D248" s="104"/>
      <c r="E248" s="100" t="s">
        <v>37</v>
      </c>
      <c r="F248" s="115">
        <v>2</v>
      </c>
      <c r="G248" s="102"/>
      <c r="H248" s="103">
        <f t="shared" ref="H248:H251" si="44">ROUND(G248*F248,2)</f>
        <v>0</v>
      </c>
    </row>
    <row r="249" spans="1:8" s="64" customFormat="1" ht="29.45" customHeight="1" x14ac:dyDescent="0.2">
      <c r="A249" s="96" t="s">
        <v>66</v>
      </c>
      <c r="B249" s="97" t="s">
        <v>420</v>
      </c>
      <c r="C249" s="98" t="s">
        <v>74</v>
      </c>
      <c r="D249" s="114" t="s">
        <v>178</v>
      </c>
      <c r="E249" s="100" t="s">
        <v>37</v>
      </c>
      <c r="F249" s="115">
        <v>1</v>
      </c>
      <c r="G249" s="102"/>
      <c r="H249" s="103">
        <f t="shared" si="44"/>
        <v>0</v>
      </c>
    </row>
    <row r="250" spans="1:8" s="64" customFormat="1" ht="29.45" customHeight="1" x14ac:dyDescent="0.2">
      <c r="A250" s="96" t="s">
        <v>67</v>
      </c>
      <c r="B250" s="97" t="s">
        <v>422</v>
      </c>
      <c r="C250" s="98" t="s">
        <v>75</v>
      </c>
      <c r="D250" s="114" t="s">
        <v>178</v>
      </c>
      <c r="E250" s="100" t="s">
        <v>37</v>
      </c>
      <c r="F250" s="115">
        <v>1</v>
      </c>
      <c r="G250" s="102"/>
      <c r="H250" s="103">
        <f t="shared" si="44"/>
        <v>0</v>
      </c>
    </row>
    <row r="251" spans="1:8" s="64" customFormat="1" ht="29.45" customHeight="1" x14ac:dyDescent="0.2">
      <c r="A251" s="96" t="s">
        <v>318</v>
      </c>
      <c r="B251" s="97" t="s">
        <v>421</v>
      </c>
      <c r="C251" s="113" t="s">
        <v>319</v>
      </c>
      <c r="D251" s="114" t="s">
        <v>178</v>
      </c>
      <c r="E251" s="100" t="s">
        <v>37</v>
      </c>
      <c r="F251" s="115">
        <v>1</v>
      </c>
      <c r="G251" s="102"/>
      <c r="H251" s="103">
        <f t="shared" si="44"/>
        <v>0</v>
      </c>
    </row>
    <row r="252" spans="1:8" ht="33" customHeight="1" x14ac:dyDescent="0.2">
      <c r="A252" s="11"/>
      <c r="B252" s="149" t="s">
        <v>1</v>
      </c>
      <c r="C252" s="150" t="s">
        <v>23</v>
      </c>
      <c r="D252" s="151"/>
      <c r="E252" s="152"/>
      <c r="F252" s="153"/>
      <c r="G252" s="154"/>
      <c r="H252" s="154"/>
    </row>
    <row r="253" spans="1:8" s="64" customFormat="1" ht="29.45" customHeight="1" x14ac:dyDescent="0.2">
      <c r="A253" s="107" t="s">
        <v>57</v>
      </c>
      <c r="B253" s="97" t="s">
        <v>412</v>
      </c>
      <c r="C253" s="98" t="s">
        <v>58</v>
      </c>
      <c r="D253" s="104" t="s">
        <v>245</v>
      </c>
      <c r="E253" s="100"/>
      <c r="F253" s="101"/>
      <c r="G253" s="105"/>
      <c r="H253" s="103"/>
    </row>
    <row r="254" spans="1:8" s="64" customFormat="1" ht="29.45" customHeight="1" x14ac:dyDescent="0.2">
      <c r="A254" s="107" t="s">
        <v>107</v>
      </c>
      <c r="B254" s="106" t="s">
        <v>31</v>
      </c>
      <c r="C254" s="98" t="s">
        <v>108</v>
      </c>
      <c r="D254" s="104"/>
      <c r="E254" s="100" t="s">
        <v>30</v>
      </c>
      <c r="F254" s="101">
        <v>120</v>
      </c>
      <c r="G254" s="102"/>
      <c r="H254" s="103">
        <f>ROUND(G254*F254,2)</f>
        <v>0</v>
      </c>
    </row>
    <row r="255" spans="1:8" s="64" customFormat="1" ht="29.45" customHeight="1" x14ac:dyDescent="0.2">
      <c r="A255" s="107" t="s">
        <v>59</v>
      </c>
      <c r="B255" s="106" t="s">
        <v>38</v>
      </c>
      <c r="C255" s="98" t="s">
        <v>109</v>
      </c>
      <c r="D255" s="104"/>
      <c r="E255" s="100" t="s">
        <v>30</v>
      </c>
      <c r="F255" s="101">
        <v>1000</v>
      </c>
      <c r="G255" s="102"/>
      <c r="H255" s="103">
        <f>ROUND(G255*F255,2)</f>
        <v>0</v>
      </c>
    </row>
    <row r="256" spans="1:8" s="29" customFormat="1" ht="33" customHeight="1" thickBot="1" x14ac:dyDescent="0.25">
      <c r="A256" s="30"/>
      <c r="B256" s="25" t="s">
        <v>138</v>
      </c>
      <c r="C256" s="224" t="str">
        <f>C205</f>
        <v>ZEGLINSKI CRESCENT - ZEGLINSKI CRES TO WIEBES DR
(MINOR REHABILITATION)</v>
      </c>
      <c r="D256" s="225"/>
      <c r="E256" s="225"/>
      <c r="F256" s="226"/>
      <c r="G256" s="30" t="s">
        <v>16</v>
      </c>
      <c r="H256" s="30">
        <f>SUM(H205:H255)</f>
        <v>0</v>
      </c>
    </row>
    <row r="257" spans="1:8" ht="30" customHeight="1" thickTop="1" x14ac:dyDescent="0.2">
      <c r="A257" s="11"/>
      <c r="B257" s="249" t="s">
        <v>373</v>
      </c>
      <c r="C257" s="250"/>
      <c r="D257" s="250"/>
      <c r="E257" s="250"/>
      <c r="F257" s="250"/>
      <c r="G257" s="251"/>
      <c r="H257" s="54"/>
    </row>
    <row r="258" spans="1:8" s="29" customFormat="1" ht="33" customHeight="1" x14ac:dyDescent="0.2">
      <c r="A258" s="27"/>
      <c r="B258" s="26" t="s">
        <v>423</v>
      </c>
      <c r="C258" s="227" t="s">
        <v>322</v>
      </c>
      <c r="D258" s="228"/>
      <c r="E258" s="228"/>
      <c r="F258" s="229"/>
      <c r="G258" s="27"/>
      <c r="H258" s="28"/>
    </row>
    <row r="259" spans="1:8" ht="33" customHeight="1" x14ac:dyDescent="0.2">
      <c r="A259" s="11"/>
      <c r="B259" s="85"/>
      <c r="C259" s="86" t="s">
        <v>18</v>
      </c>
      <c r="D259" s="87"/>
      <c r="E259" s="88" t="s">
        <v>1</v>
      </c>
      <c r="F259" s="88" t="s">
        <v>1</v>
      </c>
      <c r="G259" s="89" t="s">
        <v>1</v>
      </c>
      <c r="H259" s="90"/>
    </row>
    <row r="260" spans="1:8" s="64" customFormat="1" ht="30" customHeight="1" x14ac:dyDescent="0.2">
      <c r="A260" s="96" t="s">
        <v>77</v>
      </c>
      <c r="B260" s="97" t="s">
        <v>424</v>
      </c>
      <c r="C260" s="98" t="s">
        <v>78</v>
      </c>
      <c r="D260" s="99" t="s">
        <v>236</v>
      </c>
      <c r="E260" s="100" t="s">
        <v>28</v>
      </c>
      <c r="F260" s="101">
        <v>2275</v>
      </c>
      <c r="G260" s="102"/>
      <c r="H260" s="103">
        <f t="shared" ref="H260:H262" si="45">ROUND(G260*F260,2)</f>
        <v>0</v>
      </c>
    </row>
    <row r="261" spans="1:8" s="64" customFormat="1" ht="30" customHeight="1" x14ac:dyDescent="0.2">
      <c r="A261" s="119" t="s">
        <v>79</v>
      </c>
      <c r="B261" s="97" t="s">
        <v>425</v>
      </c>
      <c r="C261" s="98" t="s">
        <v>80</v>
      </c>
      <c r="D261" s="99" t="s">
        <v>324</v>
      </c>
      <c r="E261" s="100" t="s">
        <v>30</v>
      </c>
      <c r="F261" s="101">
        <v>6350</v>
      </c>
      <c r="G261" s="102"/>
      <c r="H261" s="103">
        <f t="shared" si="45"/>
        <v>0</v>
      </c>
    </row>
    <row r="262" spans="1:8" s="64" customFormat="1" ht="33" customHeight="1" x14ac:dyDescent="0.2">
      <c r="A262" s="96" t="s">
        <v>325</v>
      </c>
      <c r="B262" s="97" t="s">
        <v>426</v>
      </c>
      <c r="C262" s="98" t="s">
        <v>326</v>
      </c>
      <c r="D262" s="99" t="s">
        <v>324</v>
      </c>
      <c r="E262" s="100" t="s">
        <v>28</v>
      </c>
      <c r="F262" s="101">
        <v>100</v>
      </c>
      <c r="G262" s="102"/>
      <c r="H262" s="103">
        <f t="shared" si="45"/>
        <v>0</v>
      </c>
    </row>
    <row r="263" spans="1:8" s="64" customFormat="1" ht="30" customHeight="1" x14ac:dyDescent="0.2">
      <c r="A263" s="119" t="s">
        <v>81</v>
      </c>
      <c r="B263" s="97" t="s">
        <v>427</v>
      </c>
      <c r="C263" s="98" t="s">
        <v>246</v>
      </c>
      <c r="D263" s="99" t="s">
        <v>324</v>
      </c>
      <c r="E263" s="100"/>
      <c r="F263" s="109"/>
      <c r="G263" s="105"/>
      <c r="H263" s="103"/>
    </row>
    <row r="264" spans="1:8" s="64" customFormat="1" ht="30" customHeight="1" x14ac:dyDescent="0.2">
      <c r="A264" s="119" t="s">
        <v>247</v>
      </c>
      <c r="B264" s="106" t="s">
        <v>31</v>
      </c>
      <c r="C264" s="98" t="s">
        <v>248</v>
      </c>
      <c r="D264" s="104" t="s">
        <v>1</v>
      </c>
      <c r="E264" s="100" t="s">
        <v>32</v>
      </c>
      <c r="F264" s="101">
        <v>2400</v>
      </c>
      <c r="G264" s="102"/>
      <c r="H264" s="103">
        <f t="shared" ref="H264" si="46">ROUND(G264*F264,2)</f>
        <v>0</v>
      </c>
    </row>
    <row r="265" spans="1:8" s="64" customFormat="1" ht="33" customHeight="1" x14ac:dyDescent="0.2">
      <c r="A265" s="119" t="s">
        <v>33</v>
      </c>
      <c r="B265" s="97" t="s">
        <v>428</v>
      </c>
      <c r="C265" s="98" t="s">
        <v>34</v>
      </c>
      <c r="D265" s="99" t="s">
        <v>236</v>
      </c>
      <c r="E265" s="100"/>
      <c r="F265" s="109"/>
      <c r="G265" s="105"/>
      <c r="H265" s="103"/>
    </row>
    <row r="266" spans="1:8" s="64" customFormat="1" ht="33" customHeight="1" x14ac:dyDescent="0.2">
      <c r="A266" s="119" t="s">
        <v>249</v>
      </c>
      <c r="B266" s="106" t="s">
        <v>31</v>
      </c>
      <c r="C266" s="98" t="s">
        <v>250</v>
      </c>
      <c r="D266" s="104" t="s">
        <v>1</v>
      </c>
      <c r="E266" s="100" t="s">
        <v>28</v>
      </c>
      <c r="F266" s="101">
        <v>900</v>
      </c>
      <c r="G266" s="102"/>
      <c r="H266" s="103">
        <f t="shared" ref="H266:H270" si="47">ROUND(G266*F266,2)</f>
        <v>0</v>
      </c>
    </row>
    <row r="267" spans="1:8" s="64" customFormat="1" ht="30" customHeight="1" x14ac:dyDescent="0.2">
      <c r="A267" s="96" t="s">
        <v>35</v>
      </c>
      <c r="B267" s="97" t="s">
        <v>429</v>
      </c>
      <c r="C267" s="98" t="s">
        <v>36</v>
      </c>
      <c r="D267" s="99" t="s">
        <v>236</v>
      </c>
      <c r="E267" s="100" t="s">
        <v>30</v>
      </c>
      <c r="F267" s="101">
        <v>4800</v>
      </c>
      <c r="G267" s="102"/>
      <c r="H267" s="103">
        <f t="shared" si="47"/>
        <v>0</v>
      </c>
    </row>
    <row r="268" spans="1:8" s="64" customFormat="1" ht="30" customHeight="1" x14ac:dyDescent="0.2">
      <c r="A268" s="96" t="s">
        <v>327</v>
      </c>
      <c r="B268" s="97" t="s">
        <v>430</v>
      </c>
      <c r="C268" s="98" t="s">
        <v>328</v>
      </c>
      <c r="D268" s="99" t="s">
        <v>324</v>
      </c>
      <c r="E268" s="100" t="s">
        <v>28</v>
      </c>
      <c r="F268" s="101">
        <v>75</v>
      </c>
      <c r="G268" s="102"/>
      <c r="H268" s="103">
        <f t="shared" si="47"/>
        <v>0</v>
      </c>
    </row>
    <row r="269" spans="1:8" s="64" customFormat="1" ht="30" customHeight="1" x14ac:dyDescent="0.2">
      <c r="A269" s="119" t="s">
        <v>85</v>
      </c>
      <c r="B269" s="97" t="s">
        <v>431</v>
      </c>
      <c r="C269" s="98" t="s">
        <v>251</v>
      </c>
      <c r="D269" s="99" t="s">
        <v>252</v>
      </c>
      <c r="E269" s="100"/>
      <c r="F269" s="109"/>
      <c r="G269" s="111"/>
      <c r="H269" s="103">
        <f t="shared" si="47"/>
        <v>0</v>
      </c>
    </row>
    <row r="270" spans="1:8" s="64" customFormat="1" ht="30" customHeight="1" x14ac:dyDescent="0.2">
      <c r="A270" s="119" t="s">
        <v>253</v>
      </c>
      <c r="B270" s="106" t="s">
        <v>31</v>
      </c>
      <c r="C270" s="98" t="s">
        <v>254</v>
      </c>
      <c r="D270" s="104" t="s">
        <v>1</v>
      </c>
      <c r="E270" s="100" t="s">
        <v>30</v>
      </c>
      <c r="F270" s="101">
        <v>6200</v>
      </c>
      <c r="G270" s="102"/>
      <c r="H270" s="103">
        <f t="shared" si="47"/>
        <v>0</v>
      </c>
    </row>
    <row r="271" spans="1:8" s="64" customFormat="1" ht="30" customHeight="1" x14ac:dyDescent="0.2">
      <c r="A271" s="119" t="s">
        <v>256</v>
      </c>
      <c r="B271" s="97" t="s">
        <v>432</v>
      </c>
      <c r="C271" s="98" t="s">
        <v>88</v>
      </c>
      <c r="D271" s="104" t="s">
        <v>259</v>
      </c>
      <c r="E271" s="100"/>
      <c r="F271" s="109"/>
      <c r="G271" s="105"/>
      <c r="H271" s="103"/>
    </row>
    <row r="272" spans="1:8" s="64" customFormat="1" ht="30" customHeight="1" x14ac:dyDescent="0.2">
      <c r="A272" s="119" t="s">
        <v>257</v>
      </c>
      <c r="B272" s="106" t="s">
        <v>31</v>
      </c>
      <c r="C272" s="98" t="s">
        <v>258</v>
      </c>
      <c r="D272" s="104" t="s">
        <v>1</v>
      </c>
      <c r="E272" s="100" t="s">
        <v>30</v>
      </c>
      <c r="F272" s="101">
        <v>6200</v>
      </c>
      <c r="G272" s="102"/>
      <c r="H272" s="103">
        <f>ROUND(G272*F272,2)</f>
        <v>0</v>
      </c>
    </row>
    <row r="273" spans="1:8" ht="33" customHeight="1" x14ac:dyDescent="0.2">
      <c r="A273" s="11"/>
      <c r="B273" s="85" t="s">
        <v>1</v>
      </c>
      <c r="C273" s="91" t="s">
        <v>230</v>
      </c>
      <c r="D273" s="87"/>
      <c r="E273" s="92"/>
      <c r="F273" s="87"/>
      <c r="G273" s="89"/>
      <c r="H273" s="90"/>
    </row>
    <row r="274" spans="1:8" s="64" customFormat="1" ht="30" customHeight="1" x14ac:dyDescent="0.2">
      <c r="A274" s="107" t="s">
        <v>61</v>
      </c>
      <c r="B274" s="97" t="s">
        <v>433</v>
      </c>
      <c r="C274" s="98" t="s">
        <v>62</v>
      </c>
      <c r="D274" s="99" t="s">
        <v>236</v>
      </c>
      <c r="E274" s="100"/>
      <c r="F274" s="109"/>
      <c r="G274" s="105"/>
      <c r="H274" s="103"/>
    </row>
    <row r="275" spans="1:8" s="64" customFormat="1" ht="30" customHeight="1" x14ac:dyDescent="0.2">
      <c r="A275" s="107" t="s">
        <v>116</v>
      </c>
      <c r="B275" s="106" t="s">
        <v>31</v>
      </c>
      <c r="C275" s="98" t="s">
        <v>117</v>
      </c>
      <c r="D275" s="104" t="s">
        <v>1</v>
      </c>
      <c r="E275" s="100" t="s">
        <v>30</v>
      </c>
      <c r="F275" s="101">
        <v>100</v>
      </c>
      <c r="G275" s="102"/>
      <c r="H275" s="103">
        <f>ROUND(G275*F275,2)</f>
        <v>0</v>
      </c>
    </row>
    <row r="276" spans="1:8" s="64" customFormat="1" ht="30" customHeight="1" x14ac:dyDescent="0.2">
      <c r="A276" s="107" t="s">
        <v>139</v>
      </c>
      <c r="B276" s="97" t="s">
        <v>434</v>
      </c>
      <c r="C276" s="98" t="s">
        <v>140</v>
      </c>
      <c r="D276" s="104" t="s">
        <v>118</v>
      </c>
      <c r="E276" s="100"/>
      <c r="F276" s="109"/>
      <c r="G276" s="105"/>
      <c r="H276" s="103"/>
    </row>
    <row r="277" spans="1:8" s="64" customFormat="1" ht="33" customHeight="1" x14ac:dyDescent="0.2">
      <c r="A277" s="107" t="s">
        <v>329</v>
      </c>
      <c r="B277" s="106" t="s">
        <v>31</v>
      </c>
      <c r="C277" s="98" t="s">
        <v>330</v>
      </c>
      <c r="D277" s="104" t="s">
        <v>1</v>
      </c>
      <c r="E277" s="100" t="s">
        <v>30</v>
      </c>
      <c r="F277" s="101">
        <v>10</v>
      </c>
      <c r="G277" s="102"/>
      <c r="H277" s="103">
        <f>ROUND(G277*F277,2)</f>
        <v>0</v>
      </c>
    </row>
    <row r="278" spans="1:8" s="64" customFormat="1" ht="33" customHeight="1" x14ac:dyDescent="0.2">
      <c r="A278" s="107" t="s">
        <v>142</v>
      </c>
      <c r="B278" s="108" t="s">
        <v>435</v>
      </c>
      <c r="C278" s="98" t="s">
        <v>143</v>
      </c>
      <c r="D278" s="104" t="s">
        <v>118</v>
      </c>
      <c r="E278" s="100"/>
      <c r="F278" s="109"/>
      <c r="G278" s="105"/>
      <c r="H278" s="103"/>
    </row>
    <row r="279" spans="1:8" s="64" customFormat="1" ht="30" customHeight="1" x14ac:dyDescent="0.2">
      <c r="A279" s="107" t="s">
        <v>331</v>
      </c>
      <c r="B279" s="106" t="s">
        <v>31</v>
      </c>
      <c r="C279" s="98" t="s">
        <v>332</v>
      </c>
      <c r="D279" s="104" t="s">
        <v>1</v>
      </c>
      <c r="E279" s="100" t="s">
        <v>30</v>
      </c>
      <c r="F279" s="101">
        <v>10</v>
      </c>
      <c r="G279" s="102"/>
      <c r="H279" s="103">
        <f t="shared" ref="H279:H280" si="48">ROUND(G279*F279,2)</f>
        <v>0</v>
      </c>
    </row>
    <row r="280" spans="1:8" s="64" customFormat="1" ht="33" customHeight="1" x14ac:dyDescent="0.2">
      <c r="A280" s="107" t="s">
        <v>333</v>
      </c>
      <c r="B280" s="106" t="s">
        <v>38</v>
      </c>
      <c r="C280" s="98" t="s">
        <v>334</v>
      </c>
      <c r="D280" s="104" t="s">
        <v>1</v>
      </c>
      <c r="E280" s="100" t="s">
        <v>30</v>
      </c>
      <c r="F280" s="101">
        <v>10</v>
      </c>
      <c r="G280" s="102"/>
      <c r="H280" s="103">
        <f t="shared" si="48"/>
        <v>0</v>
      </c>
    </row>
    <row r="281" spans="1:8" s="64" customFormat="1" ht="30" customHeight="1" x14ac:dyDescent="0.2">
      <c r="A281" s="107" t="s">
        <v>39</v>
      </c>
      <c r="B281" s="97" t="s">
        <v>436</v>
      </c>
      <c r="C281" s="98" t="s">
        <v>40</v>
      </c>
      <c r="D281" s="104" t="s">
        <v>118</v>
      </c>
      <c r="E281" s="100"/>
      <c r="F281" s="109"/>
      <c r="G281" s="105"/>
      <c r="H281" s="103"/>
    </row>
    <row r="282" spans="1:8" s="64" customFormat="1" ht="30" customHeight="1" x14ac:dyDescent="0.2">
      <c r="A282" s="107" t="s">
        <v>41</v>
      </c>
      <c r="B282" s="164" t="s">
        <v>31</v>
      </c>
      <c r="C282" s="165" t="s">
        <v>42</v>
      </c>
      <c r="D282" s="166" t="s">
        <v>1</v>
      </c>
      <c r="E282" s="167" t="s">
        <v>37</v>
      </c>
      <c r="F282" s="202">
        <v>25</v>
      </c>
      <c r="G282" s="169"/>
      <c r="H282" s="170">
        <f>ROUND(G282*F282,2)</f>
        <v>0</v>
      </c>
    </row>
    <row r="283" spans="1:8" s="64" customFormat="1" ht="30" customHeight="1" x14ac:dyDescent="0.2">
      <c r="A283" s="107" t="s">
        <v>43</v>
      </c>
      <c r="B283" s="181" t="s">
        <v>437</v>
      </c>
      <c r="C283" s="182" t="s">
        <v>44</v>
      </c>
      <c r="D283" s="183" t="s">
        <v>118</v>
      </c>
      <c r="E283" s="184"/>
      <c r="F283" s="203"/>
      <c r="G283" s="186"/>
      <c r="H283" s="187"/>
    </row>
    <row r="284" spans="1:8" s="64" customFormat="1" ht="30" customHeight="1" x14ac:dyDescent="0.2">
      <c r="A284" s="120" t="s">
        <v>119</v>
      </c>
      <c r="B284" s="121" t="s">
        <v>31</v>
      </c>
      <c r="C284" s="122" t="s">
        <v>120</v>
      </c>
      <c r="D284" s="121" t="s">
        <v>1</v>
      </c>
      <c r="E284" s="121" t="s">
        <v>37</v>
      </c>
      <c r="F284" s="109">
        <v>80</v>
      </c>
      <c r="G284" s="102"/>
      <c r="H284" s="103">
        <f>ROUND(G284*F284,2)</f>
        <v>0</v>
      </c>
    </row>
    <row r="285" spans="1:8" s="64" customFormat="1" ht="30" customHeight="1" x14ac:dyDescent="0.2">
      <c r="A285" s="107" t="s">
        <v>45</v>
      </c>
      <c r="B285" s="106" t="s">
        <v>38</v>
      </c>
      <c r="C285" s="98" t="s">
        <v>46</v>
      </c>
      <c r="D285" s="104" t="s">
        <v>1</v>
      </c>
      <c r="E285" s="100" t="s">
        <v>37</v>
      </c>
      <c r="F285" s="109">
        <v>50</v>
      </c>
      <c r="G285" s="102"/>
      <c r="H285" s="103">
        <f>ROUND(G285*F285,2)</f>
        <v>0</v>
      </c>
    </row>
    <row r="286" spans="1:8" s="64" customFormat="1" ht="30" customHeight="1" x14ac:dyDescent="0.2">
      <c r="A286" s="107" t="s">
        <v>110</v>
      </c>
      <c r="B286" s="97" t="s">
        <v>438</v>
      </c>
      <c r="C286" s="98" t="s">
        <v>111</v>
      </c>
      <c r="D286" s="104" t="s">
        <v>92</v>
      </c>
      <c r="E286" s="100"/>
      <c r="F286" s="109"/>
      <c r="G286" s="105"/>
      <c r="H286" s="103"/>
    </row>
    <row r="287" spans="1:8" s="64" customFormat="1" ht="30" customHeight="1" x14ac:dyDescent="0.2">
      <c r="A287" s="107" t="s">
        <v>112</v>
      </c>
      <c r="B287" s="106" t="s">
        <v>31</v>
      </c>
      <c r="C287" s="98" t="s">
        <v>93</v>
      </c>
      <c r="D287" s="104" t="s">
        <v>1</v>
      </c>
      <c r="E287" s="100" t="s">
        <v>30</v>
      </c>
      <c r="F287" s="101">
        <v>215</v>
      </c>
      <c r="G287" s="102"/>
      <c r="H287" s="103">
        <f t="shared" ref="H287" si="49">ROUND(G287*F287,2)</f>
        <v>0</v>
      </c>
    </row>
    <row r="288" spans="1:8" s="64" customFormat="1" ht="30" customHeight="1" x14ac:dyDescent="0.2">
      <c r="A288" s="107" t="s">
        <v>335</v>
      </c>
      <c r="B288" s="97" t="s">
        <v>439</v>
      </c>
      <c r="C288" s="98" t="s">
        <v>336</v>
      </c>
      <c r="D288" s="104" t="s">
        <v>304</v>
      </c>
      <c r="E288" s="100"/>
      <c r="F288" s="109"/>
      <c r="G288" s="105"/>
      <c r="H288" s="103"/>
    </row>
    <row r="289" spans="1:8" s="64" customFormat="1" ht="30" customHeight="1" x14ac:dyDescent="0.2">
      <c r="A289" s="107" t="s">
        <v>337</v>
      </c>
      <c r="B289" s="106" t="s">
        <v>31</v>
      </c>
      <c r="C289" s="98" t="s">
        <v>339</v>
      </c>
      <c r="D289" s="104" t="s">
        <v>150</v>
      </c>
      <c r="E289" s="100" t="s">
        <v>30</v>
      </c>
      <c r="F289" s="101">
        <v>270</v>
      </c>
      <c r="G289" s="102"/>
      <c r="H289" s="103">
        <f t="shared" ref="H289:H293" si="50">ROUND(G289*F289,2)</f>
        <v>0</v>
      </c>
    </row>
    <row r="290" spans="1:8" s="64" customFormat="1" ht="33" customHeight="1" x14ac:dyDescent="0.2">
      <c r="A290" s="107" t="s">
        <v>338</v>
      </c>
      <c r="B290" s="106" t="s">
        <v>38</v>
      </c>
      <c r="C290" s="98" t="s">
        <v>340</v>
      </c>
      <c r="D290" s="104" t="s">
        <v>1</v>
      </c>
      <c r="E290" s="100" t="s">
        <v>30</v>
      </c>
      <c r="F290" s="101">
        <v>150</v>
      </c>
      <c r="G290" s="102"/>
      <c r="H290" s="103">
        <f t="shared" si="50"/>
        <v>0</v>
      </c>
    </row>
    <row r="291" spans="1:8" s="64" customFormat="1" ht="33" customHeight="1" x14ac:dyDescent="0.2">
      <c r="A291" s="107" t="s">
        <v>338</v>
      </c>
      <c r="B291" s="106" t="s">
        <v>48</v>
      </c>
      <c r="C291" s="98" t="s">
        <v>355</v>
      </c>
      <c r="D291" s="104" t="s">
        <v>1</v>
      </c>
      <c r="E291" s="100" t="s">
        <v>30</v>
      </c>
      <c r="F291" s="101">
        <v>185</v>
      </c>
      <c r="G291" s="102"/>
      <c r="H291" s="103">
        <f t="shared" si="50"/>
        <v>0</v>
      </c>
    </row>
    <row r="292" spans="1:8" s="64" customFormat="1" ht="33" customHeight="1" x14ac:dyDescent="0.2">
      <c r="A292" s="107" t="s">
        <v>338</v>
      </c>
      <c r="B292" s="106" t="s">
        <v>56</v>
      </c>
      <c r="C292" s="98" t="s">
        <v>341</v>
      </c>
      <c r="D292" s="104" t="s">
        <v>1</v>
      </c>
      <c r="E292" s="100" t="s">
        <v>30</v>
      </c>
      <c r="F292" s="101">
        <v>45</v>
      </c>
      <c r="G292" s="102"/>
      <c r="H292" s="103">
        <f t="shared" si="50"/>
        <v>0</v>
      </c>
    </row>
    <row r="293" spans="1:8" s="64" customFormat="1" ht="33" customHeight="1" x14ac:dyDescent="0.2">
      <c r="A293" s="107" t="s">
        <v>342</v>
      </c>
      <c r="B293" s="106" t="s">
        <v>60</v>
      </c>
      <c r="C293" s="98" t="s">
        <v>344</v>
      </c>
      <c r="D293" s="104" t="s">
        <v>343</v>
      </c>
      <c r="E293" s="100" t="s">
        <v>30</v>
      </c>
      <c r="F293" s="101">
        <v>20</v>
      </c>
      <c r="G293" s="102"/>
      <c r="H293" s="103">
        <f t="shared" si="50"/>
        <v>0</v>
      </c>
    </row>
    <row r="294" spans="1:8" s="64" customFormat="1" ht="30" customHeight="1" x14ac:dyDescent="0.2">
      <c r="A294" s="107" t="s">
        <v>147</v>
      </c>
      <c r="B294" s="97" t="s">
        <v>440</v>
      </c>
      <c r="C294" s="98" t="s">
        <v>148</v>
      </c>
      <c r="D294" s="104" t="s">
        <v>304</v>
      </c>
      <c r="E294" s="100"/>
      <c r="F294" s="109"/>
      <c r="G294" s="105"/>
      <c r="H294" s="103"/>
    </row>
    <row r="295" spans="1:8" s="64" customFormat="1" ht="30" customHeight="1" x14ac:dyDescent="0.2">
      <c r="A295" s="107" t="s">
        <v>149</v>
      </c>
      <c r="B295" s="106" t="s">
        <v>31</v>
      </c>
      <c r="C295" s="98" t="s">
        <v>241</v>
      </c>
      <c r="D295" s="104" t="s">
        <v>150</v>
      </c>
      <c r="E295" s="100"/>
      <c r="F295" s="109"/>
      <c r="G295" s="105"/>
      <c r="H295" s="103"/>
    </row>
    <row r="296" spans="1:8" s="64" customFormat="1" ht="30" customHeight="1" x14ac:dyDescent="0.2">
      <c r="A296" s="107" t="s">
        <v>151</v>
      </c>
      <c r="B296" s="112" t="s">
        <v>94</v>
      </c>
      <c r="C296" s="98" t="s">
        <v>152</v>
      </c>
      <c r="D296" s="104"/>
      <c r="E296" s="100" t="s">
        <v>30</v>
      </c>
      <c r="F296" s="101">
        <v>5</v>
      </c>
      <c r="G296" s="102"/>
      <c r="H296" s="103">
        <f>ROUND(G296*F296,2)</f>
        <v>0</v>
      </c>
    </row>
    <row r="297" spans="1:8" s="64" customFormat="1" ht="30" customHeight="1" x14ac:dyDescent="0.2">
      <c r="A297" s="107" t="s">
        <v>153</v>
      </c>
      <c r="B297" s="112" t="s">
        <v>95</v>
      </c>
      <c r="C297" s="98" t="s">
        <v>154</v>
      </c>
      <c r="D297" s="104"/>
      <c r="E297" s="100" t="s">
        <v>30</v>
      </c>
      <c r="F297" s="101">
        <v>40</v>
      </c>
      <c r="G297" s="102"/>
      <c r="H297" s="103">
        <f>ROUND(G297*F297,2)</f>
        <v>0</v>
      </c>
    </row>
    <row r="298" spans="1:8" s="64" customFormat="1" ht="30" customHeight="1" x14ac:dyDescent="0.2">
      <c r="A298" s="107" t="s">
        <v>185</v>
      </c>
      <c r="B298" s="112" t="s">
        <v>96</v>
      </c>
      <c r="C298" s="98" t="s">
        <v>186</v>
      </c>
      <c r="D298" s="104" t="s">
        <v>1</v>
      </c>
      <c r="E298" s="100" t="s">
        <v>30</v>
      </c>
      <c r="F298" s="101">
        <v>75</v>
      </c>
      <c r="G298" s="102"/>
      <c r="H298" s="103">
        <f>ROUND(G298*F298,2)</f>
        <v>0</v>
      </c>
    </row>
    <row r="299" spans="1:8" s="64" customFormat="1" ht="30" customHeight="1" x14ac:dyDescent="0.2">
      <c r="A299" s="107" t="s">
        <v>155</v>
      </c>
      <c r="B299" s="97" t="s">
        <v>441</v>
      </c>
      <c r="C299" s="98" t="s">
        <v>156</v>
      </c>
      <c r="D299" s="104" t="s">
        <v>157</v>
      </c>
      <c r="E299" s="100"/>
      <c r="F299" s="109"/>
      <c r="G299" s="105"/>
      <c r="H299" s="103"/>
    </row>
    <row r="300" spans="1:8" s="64" customFormat="1" ht="30" customHeight="1" x14ac:dyDescent="0.2">
      <c r="A300" s="107" t="s">
        <v>345</v>
      </c>
      <c r="B300" s="106" t="s">
        <v>31</v>
      </c>
      <c r="C300" s="98" t="s">
        <v>346</v>
      </c>
      <c r="D300" s="104" t="s">
        <v>1</v>
      </c>
      <c r="E300" s="100" t="s">
        <v>47</v>
      </c>
      <c r="F300" s="101">
        <v>75</v>
      </c>
      <c r="G300" s="102"/>
      <c r="H300" s="103">
        <f t="shared" ref="H300:H302" si="51">ROUND(G300*F300,2)</f>
        <v>0</v>
      </c>
    </row>
    <row r="301" spans="1:8" s="64" customFormat="1" ht="30" customHeight="1" x14ac:dyDescent="0.2">
      <c r="A301" s="107" t="s">
        <v>347</v>
      </c>
      <c r="B301" s="106" t="s">
        <v>38</v>
      </c>
      <c r="C301" s="98" t="s">
        <v>348</v>
      </c>
      <c r="D301" s="104"/>
      <c r="E301" s="100" t="s">
        <v>47</v>
      </c>
      <c r="F301" s="101">
        <v>10</v>
      </c>
      <c r="G301" s="102"/>
      <c r="H301" s="103">
        <f t="shared" si="51"/>
        <v>0</v>
      </c>
    </row>
    <row r="302" spans="1:8" s="64" customFormat="1" ht="30" customHeight="1" x14ac:dyDescent="0.2">
      <c r="A302" s="107" t="s">
        <v>349</v>
      </c>
      <c r="B302" s="106" t="s">
        <v>48</v>
      </c>
      <c r="C302" s="98" t="s">
        <v>350</v>
      </c>
      <c r="D302" s="104" t="s">
        <v>1</v>
      </c>
      <c r="E302" s="100" t="s">
        <v>47</v>
      </c>
      <c r="F302" s="101">
        <v>15</v>
      </c>
      <c r="G302" s="102"/>
      <c r="H302" s="103">
        <f t="shared" si="51"/>
        <v>0</v>
      </c>
    </row>
    <row r="303" spans="1:8" s="64" customFormat="1" ht="30" customHeight="1" x14ac:dyDescent="0.2">
      <c r="A303" s="107" t="s">
        <v>161</v>
      </c>
      <c r="B303" s="97" t="s">
        <v>442</v>
      </c>
      <c r="C303" s="98" t="s">
        <v>162</v>
      </c>
      <c r="D303" s="104" t="s">
        <v>157</v>
      </c>
      <c r="E303" s="100"/>
      <c r="F303" s="109"/>
      <c r="G303" s="105"/>
      <c r="H303" s="103"/>
    </row>
    <row r="304" spans="1:8" s="64" customFormat="1" ht="33" customHeight="1" x14ac:dyDescent="0.2">
      <c r="A304" s="107" t="s">
        <v>282</v>
      </c>
      <c r="B304" s="106" t="s">
        <v>31</v>
      </c>
      <c r="C304" s="98" t="s">
        <v>375</v>
      </c>
      <c r="D304" s="104" t="s">
        <v>98</v>
      </c>
      <c r="E304" s="100" t="s">
        <v>47</v>
      </c>
      <c r="F304" s="101">
        <v>20</v>
      </c>
      <c r="G304" s="102"/>
      <c r="H304" s="103">
        <f t="shared" ref="H304:H305" si="52">ROUND(G304*F304,2)</f>
        <v>0</v>
      </c>
    </row>
    <row r="305" spans="1:8" s="127" customFormat="1" ht="33" customHeight="1" x14ac:dyDescent="0.2">
      <c r="A305" s="107" t="s">
        <v>351</v>
      </c>
      <c r="B305" s="106" t="s">
        <v>38</v>
      </c>
      <c r="C305" s="98" t="s">
        <v>261</v>
      </c>
      <c r="D305" s="104" t="s">
        <v>352</v>
      </c>
      <c r="E305" s="100" t="s">
        <v>47</v>
      </c>
      <c r="F305" s="101">
        <v>70</v>
      </c>
      <c r="G305" s="102"/>
      <c r="H305" s="103">
        <f t="shared" si="52"/>
        <v>0</v>
      </c>
    </row>
    <row r="306" spans="1:8" s="64" customFormat="1" ht="30" customHeight="1" x14ac:dyDescent="0.2">
      <c r="A306" s="107" t="s">
        <v>97</v>
      </c>
      <c r="B306" s="97" t="s">
        <v>443</v>
      </c>
      <c r="C306" s="98" t="s">
        <v>49</v>
      </c>
      <c r="D306" s="104" t="s">
        <v>121</v>
      </c>
      <c r="E306" s="100"/>
      <c r="F306" s="109"/>
      <c r="G306" s="105"/>
      <c r="H306" s="103"/>
    </row>
    <row r="307" spans="1:8" s="64" customFormat="1" ht="33" customHeight="1" x14ac:dyDescent="0.2">
      <c r="A307" s="107" t="s">
        <v>211</v>
      </c>
      <c r="B307" s="106" t="s">
        <v>31</v>
      </c>
      <c r="C307" s="98" t="s">
        <v>371</v>
      </c>
      <c r="D307" s="104" t="s">
        <v>212</v>
      </c>
      <c r="E307" s="100"/>
      <c r="F307" s="109"/>
      <c r="G307" s="111"/>
      <c r="H307" s="103"/>
    </row>
    <row r="308" spans="1:8" s="64" customFormat="1" ht="30" customHeight="1" x14ac:dyDescent="0.2">
      <c r="A308" s="107" t="s">
        <v>308</v>
      </c>
      <c r="B308" s="123" t="s">
        <v>94</v>
      </c>
      <c r="C308" s="124" t="s">
        <v>223</v>
      </c>
      <c r="D308" s="99"/>
      <c r="E308" s="125" t="s">
        <v>47</v>
      </c>
      <c r="F308" s="126">
        <v>5</v>
      </c>
      <c r="G308" s="102"/>
      <c r="H308" s="111">
        <f>ROUND(G308*F308,2)</f>
        <v>0</v>
      </c>
    </row>
    <row r="309" spans="1:8" s="64" customFormat="1" ht="30" customHeight="1" x14ac:dyDescent="0.2">
      <c r="A309" s="107" t="s">
        <v>353</v>
      </c>
      <c r="B309" s="123" t="s">
        <v>95</v>
      </c>
      <c r="C309" s="124" t="s">
        <v>354</v>
      </c>
      <c r="D309" s="99"/>
      <c r="E309" s="125" t="s">
        <v>47</v>
      </c>
      <c r="F309" s="126">
        <v>70</v>
      </c>
      <c r="G309" s="102"/>
      <c r="H309" s="111">
        <f>ROUND(G309*F309,2)</f>
        <v>0</v>
      </c>
    </row>
    <row r="310" spans="1:8" s="127" customFormat="1" ht="33" customHeight="1" x14ac:dyDescent="0.2">
      <c r="A310" s="107" t="s">
        <v>122</v>
      </c>
      <c r="B310" s="106" t="s">
        <v>38</v>
      </c>
      <c r="C310" s="98" t="s">
        <v>261</v>
      </c>
      <c r="D310" s="104" t="s">
        <v>99</v>
      </c>
      <c r="E310" s="100" t="s">
        <v>47</v>
      </c>
      <c r="F310" s="101">
        <v>10</v>
      </c>
      <c r="G310" s="102"/>
      <c r="H310" s="103">
        <f t="shared" ref="H310" si="53">ROUND(G310*F310,2)</f>
        <v>0</v>
      </c>
    </row>
    <row r="311" spans="1:8" s="64" customFormat="1" ht="30" customHeight="1" x14ac:dyDescent="0.2">
      <c r="A311" s="107" t="s">
        <v>123</v>
      </c>
      <c r="B311" s="97" t="s">
        <v>444</v>
      </c>
      <c r="C311" s="98" t="s">
        <v>124</v>
      </c>
      <c r="D311" s="104" t="s">
        <v>378</v>
      </c>
      <c r="E311" s="100"/>
      <c r="F311" s="109"/>
      <c r="G311" s="111"/>
      <c r="H311" s="103"/>
    </row>
    <row r="312" spans="1:8" s="64" customFormat="1" ht="30" customHeight="1" x14ac:dyDescent="0.2">
      <c r="A312" s="107" t="s">
        <v>125</v>
      </c>
      <c r="B312" s="106" t="s">
        <v>31</v>
      </c>
      <c r="C312" s="98" t="s">
        <v>65</v>
      </c>
      <c r="D312" s="104"/>
      <c r="E312" s="100"/>
      <c r="F312" s="109"/>
      <c r="G312" s="111"/>
      <c r="H312" s="103"/>
    </row>
    <row r="313" spans="1:8" s="64" customFormat="1" ht="30" customHeight="1" x14ac:dyDescent="0.2">
      <c r="A313" s="107" t="s">
        <v>267</v>
      </c>
      <c r="B313" s="112" t="s">
        <v>94</v>
      </c>
      <c r="C313" s="98" t="s">
        <v>265</v>
      </c>
      <c r="D313" s="104"/>
      <c r="E313" s="100" t="s">
        <v>32</v>
      </c>
      <c r="F313" s="101">
        <v>25</v>
      </c>
      <c r="G313" s="102"/>
      <c r="H313" s="103">
        <f t="shared" ref="H313:H314" si="54">ROUND(G313*F313,2)</f>
        <v>0</v>
      </c>
    </row>
    <row r="314" spans="1:8" s="64" customFormat="1" ht="30" customHeight="1" x14ac:dyDescent="0.2">
      <c r="A314" s="107" t="s">
        <v>102</v>
      </c>
      <c r="B314" s="204" t="s">
        <v>445</v>
      </c>
      <c r="C314" s="165" t="s">
        <v>103</v>
      </c>
      <c r="D314" s="166" t="s">
        <v>126</v>
      </c>
      <c r="E314" s="167" t="s">
        <v>37</v>
      </c>
      <c r="F314" s="205">
        <v>25</v>
      </c>
      <c r="G314" s="169"/>
      <c r="H314" s="170">
        <f t="shared" si="54"/>
        <v>0</v>
      </c>
    </row>
    <row r="315" spans="1:8" ht="33" customHeight="1" x14ac:dyDescent="0.2">
      <c r="A315" s="11"/>
      <c r="B315" s="171" t="s">
        <v>1</v>
      </c>
      <c r="C315" s="172" t="s">
        <v>19</v>
      </c>
      <c r="D315" s="173"/>
      <c r="E315" s="175"/>
      <c r="F315" s="175"/>
      <c r="G315" s="206"/>
      <c r="H315" s="176"/>
    </row>
    <row r="316" spans="1:8" s="64" customFormat="1" ht="33" customHeight="1" x14ac:dyDescent="0.2">
      <c r="A316" s="96" t="s">
        <v>226</v>
      </c>
      <c r="B316" s="97" t="s">
        <v>446</v>
      </c>
      <c r="C316" s="98" t="s">
        <v>227</v>
      </c>
      <c r="D316" s="104" t="s">
        <v>378</v>
      </c>
      <c r="E316" s="116"/>
      <c r="F316" s="109"/>
      <c r="G316" s="105"/>
      <c r="H316" s="118"/>
    </row>
    <row r="317" spans="1:8" s="64" customFormat="1" ht="30" customHeight="1" x14ac:dyDescent="0.2">
      <c r="A317" s="96" t="s">
        <v>228</v>
      </c>
      <c r="B317" s="106" t="s">
        <v>31</v>
      </c>
      <c r="C317" s="98" t="s">
        <v>356</v>
      </c>
      <c r="D317" s="104"/>
      <c r="E317" s="100"/>
      <c r="F317" s="109"/>
      <c r="G317" s="105"/>
      <c r="H317" s="118"/>
    </row>
    <row r="318" spans="1:8" s="64" customFormat="1" ht="30" customHeight="1" x14ac:dyDescent="0.2">
      <c r="A318" s="96" t="s">
        <v>268</v>
      </c>
      <c r="B318" s="112" t="s">
        <v>94</v>
      </c>
      <c r="C318" s="98" t="s">
        <v>265</v>
      </c>
      <c r="D318" s="104"/>
      <c r="E318" s="100" t="s">
        <v>32</v>
      </c>
      <c r="F318" s="101">
        <v>1100</v>
      </c>
      <c r="G318" s="102"/>
      <c r="H318" s="103">
        <f t="shared" ref="H318" si="55">ROUND(G318*F318,2)</f>
        <v>0</v>
      </c>
    </row>
    <row r="319" spans="1:8" s="64" customFormat="1" ht="30" customHeight="1" x14ac:dyDescent="0.2">
      <c r="A319" s="96" t="s">
        <v>229</v>
      </c>
      <c r="B319" s="106" t="s">
        <v>38</v>
      </c>
      <c r="C319" s="98" t="s">
        <v>65</v>
      </c>
      <c r="D319" s="104"/>
      <c r="E319" s="100"/>
      <c r="F319" s="109"/>
      <c r="G319" s="105"/>
      <c r="H319" s="118"/>
    </row>
    <row r="320" spans="1:8" s="64" customFormat="1" ht="30" customHeight="1" x14ac:dyDescent="0.2">
      <c r="A320" s="96" t="s">
        <v>269</v>
      </c>
      <c r="B320" s="112" t="s">
        <v>94</v>
      </c>
      <c r="C320" s="98" t="s">
        <v>265</v>
      </c>
      <c r="D320" s="104"/>
      <c r="E320" s="100" t="s">
        <v>32</v>
      </c>
      <c r="F320" s="101">
        <v>70</v>
      </c>
      <c r="G320" s="102"/>
      <c r="H320" s="103">
        <f t="shared" ref="H320" si="56">ROUND(G320*F320,2)</f>
        <v>0</v>
      </c>
    </row>
    <row r="321" spans="1:8" ht="33" customHeight="1" x14ac:dyDescent="0.2">
      <c r="A321" s="11"/>
      <c r="B321" s="93" t="s">
        <v>1</v>
      </c>
      <c r="C321" s="91" t="s">
        <v>20</v>
      </c>
      <c r="D321" s="87"/>
      <c r="E321" s="94"/>
      <c r="F321" s="88"/>
      <c r="G321" s="89"/>
      <c r="H321" s="90"/>
    </row>
    <row r="322" spans="1:8" s="64" customFormat="1" ht="30" customHeight="1" x14ac:dyDescent="0.2">
      <c r="A322" s="96" t="s">
        <v>50</v>
      </c>
      <c r="B322" s="97" t="s">
        <v>447</v>
      </c>
      <c r="C322" s="98" t="s">
        <v>51</v>
      </c>
      <c r="D322" s="104" t="s">
        <v>105</v>
      </c>
      <c r="E322" s="100" t="s">
        <v>47</v>
      </c>
      <c r="F322" s="117">
        <v>640</v>
      </c>
      <c r="G322" s="102"/>
      <c r="H322" s="103">
        <f>ROUND(G322*F322,2)</f>
        <v>0</v>
      </c>
    </row>
    <row r="323" spans="1:8" ht="33" customHeight="1" x14ac:dyDescent="0.2">
      <c r="A323" s="11"/>
      <c r="B323" s="93" t="s">
        <v>1</v>
      </c>
      <c r="C323" s="91" t="s">
        <v>21</v>
      </c>
      <c r="D323" s="87"/>
      <c r="E323" s="94"/>
      <c r="F323" s="88"/>
      <c r="G323" s="89"/>
      <c r="H323" s="90"/>
    </row>
    <row r="324" spans="1:8" s="129" customFormat="1" ht="30" customHeight="1" x14ac:dyDescent="0.2">
      <c r="A324" s="96" t="s">
        <v>71</v>
      </c>
      <c r="B324" s="97" t="s">
        <v>448</v>
      </c>
      <c r="C324" s="128" t="s">
        <v>176</v>
      </c>
      <c r="D324" s="114" t="s">
        <v>178</v>
      </c>
      <c r="E324" s="100"/>
      <c r="F324" s="115"/>
      <c r="G324" s="105"/>
      <c r="H324" s="118"/>
    </row>
    <row r="325" spans="1:8" s="64" customFormat="1" ht="33" customHeight="1" x14ac:dyDescent="0.2">
      <c r="A325" s="96" t="s">
        <v>72</v>
      </c>
      <c r="B325" s="106" t="s">
        <v>31</v>
      </c>
      <c r="C325" s="113" t="s">
        <v>213</v>
      </c>
      <c r="D325" s="104"/>
      <c r="E325" s="100" t="s">
        <v>37</v>
      </c>
      <c r="F325" s="115">
        <v>1</v>
      </c>
      <c r="G325" s="102"/>
      <c r="H325" s="103">
        <f t="shared" ref="H325:H326" si="57">ROUND(G325*F325,2)</f>
        <v>0</v>
      </c>
    </row>
    <row r="326" spans="1:8" s="64" customFormat="1" ht="33" customHeight="1" x14ac:dyDescent="0.2">
      <c r="A326" s="96" t="s">
        <v>73</v>
      </c>
      <c r="B326" s="106" t="s">
        <v>38</v>
      </c>
      <c r="C326" s="113" t="s">
        <v>214</v>
      </c>
      <c r="D326" s="104"/>
      <c r="E326" s="100" t="s">
        <v>37</v>
      </c>
      <c r="F326" s="115">
        <v>1</v>
      </c>
      <c r="G326" s="102"/>
      <c r="H326" s="103">
        <f t="shared" si="57"/>
        <v>0</v>
      </c>
    </row>
    <row r="327" spans="1:8" s="129" customFormat="1" ht="30" customHeight="1" x14ac:dyDescent="0.2">
      <c r="A327" s="96" t="s">
        <v>357</v>
      </c>
      <c r="B327" s="97" t="s">
        <v>449</v>
      </c>
      <c r="C327" s="134" t="s">
        <v>358</v>
      </c>
      <c r="D327" s="104" t="s">
        <v>359</v>
      </c>
      <c r="E327" s="100"/>
      <c r="F327" s="115"/>
      <c r="G327" s="105"/>
      <c r="H327" s="118"/>
    </row>
    <row r="328" spans="1:8" s="64" customFormat="1" ht="30" customHeight="1" x14ac:dyDescent="0.2">
      <c r="A328" s="96" t="s">
        <v>360</v>
      </c>
      <c r="B328" s="106" t="s">
        <v>31</v>
      </c>
      <c r="C328" s="98" t="s">
        <v>367</v>
      </c>
      <c r="D328" s="104"/>
      <c r="E328" s="100" t="s">
        <v>47</v>
      </c>
      <c r="F328" s="117">
        <v>10</v>
      </c>
      <c r="G328" s="102"/>
      <c r="H328" s="103">
        <f t="shared" ref="H328" si="58">ROUND(G328*F328,2)</f>
        <v>0</v>
      </c>
    </row>
    <row r="329" spans="1:8" s="129" customFormat="1" ht="30" customHeight="1" x14ac:dyDescent="0.2">
      <c r="A329" s="96" t="s">
        <v>361</v>
      </c>
      <c r="B329" s="97" t="s">
        <v>450</v>
      </c>
      <c r="C329" s="134" t="s">
        <v>362</v>
      </c>
      <c r="D329" s="104" t="s">
        <v>359</v>
      </c>
      <c r="E329" s="100"/>
      <c r="F329" s="115"/>
      <c r="G329" s="105"/>
      <c r="H329" s="118"/>
    </row>
    <row r="330" spans="1:8" s="64" customFormat="1" ht="30" customHeight="1" x14ac:dyDescent="0.2">
      <c r="A330" s="96" t="s">
        <v>363</v>
      </c>
      <c r="B330" s="106" t="s">
        <v>31</v>
      </c>
      <c r="C330" s="98" t="s">
        <v>367</v>
      </c>
      <c r="D330" s="104"/>
      <c r="E330" s="100" t="s">
        <v>47</v>
      </c>
      <c r="F330" s="117">
        <v>10</v>
      </c>
      <c r="G330" s="102"/>
      <c r="H330" s="103">
        <f t="shared" ref="H330" si="59">ROUND(G330*F330,2)</f>
        <v>0</v>
      </c>
    </row>
    <row r="331" spans="1:8" ht="33" customHeight="1" x14ac:dyDescent="0.2">
      <c r="A331" s="11"/>
      <c r="B331" s="95" t="s">
        <v>1</v>
      </c>
      <c r="C331" s="91" t="s">
        <v>22</v>
      </c>
      <c r="D331" s="87"/>
      <c r="E331" s="94"/>
      <c r="F331" s="88"/>
      <c r="G331" s="89"/>
      <c r="H331" s="90"/>
    </row>
    <row r="332" spans="1:8" s="64" customFormat="1" ht="33" customHeight="1" x14ac:dyDescent="0.2">
      <c r="A332" s="96" t="s">
        <v>52</v>
      </c>
      <c r="B332" s="97" t="s">
        <v>451</v>
      </c>
      <c r="C332" s="113" t="s">
        <v>177</v>
      </c>
      <c r="D332" s="114" t="s">
        <v>178</v>
      </c>
      <c r="E332" s="100" t="s">
        <v>37</v>
      </c>
      <c r="F332" s="115">
        <v>2</v>
      </c>
      <c r="G332" s="102"/>
      <c r="H332" s="103">
        <f>ROUND(G332*F332,2)</f>
        <v>0</v>
      </c>
    </row>
    <row r="333" spans="1:8" s="64" customFormat="1" ht="30" customHeight="1" x14ac:dyDescent="0.2">
      <c r="A333" s="96" t="s">
        <v>66</v>
      </c>
      <c r="B333" s="97" t="s">
        <v>452</v>
      </c>
      <c r="C333" s="98" t="s">
        <v>74</v>
      </c>
      <c r="D333" s="114" t="s">
        <v>178</v>
      </c>
      <c r="E333" s="100" t="s">
        <v>37</v>
      </c>
      <c r="F333" s="115">
        <v>3</v>
      </c>
      <c r="G333" s="102"/>
      <c r="H333" s="103">
        <f t="shared" ref="H333:H337" si="60">ROUND(G333*F333,2)</f>
        <v>0</v>
      </c>
    </row>
    <row r="334" spans="1:8" s="64" customFormat="1" ht="30" customHeight="1" x14ac:dyDescent="0.2">
      <c r="A334" s="96" t="s">
        <v>67</v>
      </c>
      <c r="B334" s="97" t="s">
        <v>453</v>
      </c>
      <c r="C334" s="98" t="s">
        <v>75</v>
      </c>
      <c r="D334" s="114" t="s">
        <v>178</v>
      </c>
      <c r="E334" s="100" t="s">
        <v>37</v>
      </c>
      <c r="F334" s="115">
        <v>1</v>
      </c>
      <c r="G334" s="102"/>
      <c r="H334" s="103">
        <f t="shared" si="60"/>
        <v>0</v>
      </c>
    </row>
    <row r="335" spans="1:8" s="64" customFormat="1" ht="30" customHeight="1" x14ac:dyDescent="0.2">
      <c r="A335" s="96" t="s">
        <v>68</v>
      </c>
      <c r="B335" s="97" t="s">
        <v>454</v>
      </c>
      <c r="C335" s="98" t="s">
        <v>76</v>
      </c>
      <c r="D335" s="114" t="s">
        <v>178</v>
      </c>
      <c r="E335" s="100" t="s">
        <v>37</v>
      </c>
      <c r="F335" s="115">
        <v>1</v>
      </c>
      <c r="G335" s="102"/>
      <c r="H335" s="103">
        <f t="shared" si="60"/>
        <v>0</v>
      </c>
    </row>
    <row r="336" spans="1:8" s="64" customFormat="1" ht="30" customHeight="1" x14ac:dyDescent="0.2">
      <c r="A336" s="130" t="s">
        <v>196</v>
      </c>
      <c r="B336" s="135" t="s">
        <v>455</v>
      </c>
      <c r="C336" s="113" t="s">
        <v>197</v>
      </c>
      <c r="D336" s="114" t="s">
        <v>178</v>
      </c>
      <c r="E336" s="132" t="s">
        <v>37</v>
      </c>
      <c r="F336" s="136">
        <v>1</v>
      </c>
      <c r="G336" s="133"/>
      <c r="H336" s="137">
        <f t="shared" si="60"/>
        <v>0</v>
      </c>
    </row>
    <row r="337" spans="1:53" s="64" customFormat="1" ht="30" customHeight="1" x14ac:dyDescent="0.2">
      <c r="A337" s="96" t="s">
        <v>364</v>
      </c>
      <c r="B337" s="204" t="s">
        <v>456</v>
      </c>
      <c r="C337" s="165" t="s">
        <v>365</v>
      </c>
      <c r="D337" s="166" t="s">
        <v>262</v>
      </c>
      <c r="E337" s="167" t="s">
        <v>37</v>
      </c>
      <c r="F337" s="205">
        <v>1</v>
      </c>
      <c r="G337" s="169"/>
      <c r="H337" s="170">
        <f t="shared" si="60"/>
        <v>0</v>
      </c>
    </row>
    <row r="338" spans="1:53" ht="33" customHeight="1" x14ac:dyDescent="0.2">
      <c r="A338" s="11"/>
      <c r="B338" s="177" t="s">
        <v>1</v>
      </c>
      <c r="C338" s="172" t="s">
        <v>23</v>
      </c>
      <c r="D338" s="173"/>
      <c r="E338" s="178"/>
      <c r="F338" s="173"/>
      <c r="G338" s="206"/>
      <c r="H338" s="176"/>
    </row>
    <row r="339" spans="1:53" s="64" customFormat="1" ht="30" customHeight="1" x14ac:dyDescent="0.2">
      <c r="A339" s="107" t="s">
        <v>57</v>
      </c>
      <c r="B339" s="97" t="s">
        <v>457</v>
      </c>
      <c r="C339" s="98" t="s">
        <v>58</v>
      </c>
      <c r="D339" s="104" t="s">
        <v>245</v>
      </c>
      <c r="E339" s="100"/>
      <c r="F339" s="109"/>
      <c r="G339" s="105"/>
      <c r="H339" s="103"/>
    </row>
    <row r="340" spans="1:53" s="64" customFormat="1" ht="30" customHeight="1" x14ac:dyDescent="0.2">
      <c r="A340" s="107" t="s">
        <v>107</v>
      </c>
      <c r="B340" s="106" t="s">
        <v>31</v>
      </c>
      <c r="C340" s="98" t="s">
        <v>108</v>
      </c>
      <c r="D340" s="104"/>
      <c r="E340" s="100" t="s">
        <v>30</v>
      </c>
      <c r="F340" s="101">
        <v>1200</v>
      </c>
      <c r="G340" s="102"/>
      <c r="H340" s="103">
        <f>ROUND(G340*F340,2)</f>
        <v>0</v>
      </c>
    </row>
    <row r="341" spans="1:53" s="64" customFormat="1" ht="30" customHeight="1" x14ac:dyDescent="0.2">
      <c r="A341" s="107" t="s">
        <v>59</v>
      </c>
      <c r="B341" s="106" t="s">
        <v>38</v>
      </c>
      <c r="C341" s="98" t="s">
        <v>109</v>
      </c>
      <c r="D341" s="104"/>
      <c r="E341" s="100" t="s">
        <v>30</v>
      </c>
      <c r="F341" s="101">
        <v>3600</v>
      </c>
      <c r="G341" s="102"/>
      <c r="H341" s="103">
        <f>ROUND(G341*F341,2)</f>
        <v>0</v>
      </c>
    </row>
    <row r="342" spans="1:53" s="146" customFormat="1" ht="30" customHeight="1" x14ac:dyDescent="0.2">
      <c r="A342" s="138"/>
      <c r="B342" s="139" t="s">
        <v>458</v>
      </c>
      <c r="C342" s="140" t="s">
        <v>368</v>
      </c>
      <c r="D342" s="141" t="s">
        <v>379</v>
      </c>
      <c r="E342" s="142" t="s">
        <v>37</v>
      </c>
      <c r="F342" s="143">
        <v>2</v>
      </c>
      <c r="G342" s="144"/>
      <c r="H342" s="145">
        <f>ROUND(G342*F342,2)</f>
        <v>0</v>
      </c>
    </row>
    <row r="343" spans="1:53" ht="33" customHeight="1" x14ac:dyDescent="0.2">
      <c r="A343" s="11"/>
      <c r="B343" s="85"/>
      <c r="C343" s="211" t="s">
        <v>519</v>
      </c>
      <c r="D343" s="87"/>
      <c r="E343" s="92"/>
      <c r="F343" s="87"/>
      <c r="G343" s="89"/>
      <c r="H343" s="90"/>
    </row>
    <row r="344" spans="1:53" s="64" customFormat="1" ht="30" customHeight="1" x14ac:dyDescent="0.2">
      <c r="A344" s="107"/>
      <c r="B344" s="97" t="s">
        <v>507</v>
      </c>
      <c r="C344" s="98" t="s">
        <v>520</v>
      </c>
      <c r="D344" s="104" t="s">
        <v>523</v>
      </c>
      <c r="E344" s="100" t="s">
        <v>37</v>
      </c>
      <c r="F344" s="109">
        <v>1</v>
      </c>
      <c r="G344" s="147"/>
      <c r="H344" s="103">
        <f>ROUND(G344*F344,2)</f>
        <v>0</v>
      </c>
      <c r="I344" s="216"/>
      <c r="BA344"/>
    </row>
    <row r="345" spans="1:53" ht="33" customHeight="1" x14ac:dyDescent="0.2">
      <c r="A345" s="11"/>
      <c r="B345" s="85" t="s">
        <v>1</v>
      </c>
      <c r="C345" s="211" t="s">
        <v>506</v>
      </c>
      <c r="D345" s="212"/>
      <c r="E345" s="92"/>
      <c r="F345" s="87"/>
      <c r="G345" s="89"/>
      <c r="H345" s="90"/>
    </row>
    <row r="346" spans="1:53" s="64" customFormat="1" ht="48" customHeight="1" x14ac:dyDescent="0.2">
      <c r="A346" s="107"/>
      <c r="B346" s="204" t="s">
        <v>524</v>
      </c>
      <c r="C346" s="165" t="s">
        <v>508</v>
      </c>
      <c r="D346" s="213" t="s">
        <v>509</v>
      </c>
      <c r="E346" s="167" t="s">
        <v>37</v>
      </c>
      <c r="F346" s="205">
        <v>2</v>
      </c>
      <c r="G346" s="169"/>
      <c r="H346" s="170">
        <f t="shared" ref="H346" si="61">ROUND(G346*F346,2)</f>
        <v>0</v>
      </c>
    </row>
    <row r="347" spans="1:53" s="29" customFormat="1" ht="33" customHeight="1" thickBot="1" x14ac:dyDescent="0.25">
      <c r="A347" s="30"/>
      <c r="B347" s="25" t="str">
        <f>B258</f>
        <v>G</v>
      </c>
      <c r="C347" s="224" t="str">
        <f>C258</f>
        <v>CONCORDIA AVENUE MULTI-USE PATH - GATEWAY RD TO MONCTON AVE</v>
      </c>
      <c r="D347" s="225"/>
      <c r="E347" s="225"/>
      <c r="F347" s="226"/>
      <c r="G347" s="30" t="s">
        <v>16</v>
      </c>
      <c r="H347" s="30">
        <f>SUM(H258:H346)</f>
        <v>0</v>
      </c>
    </row>
    <row r="348" spans="1:53" s="29" customFormat="1" ht="33" customHeight="1" thickTop="1" x14ac:dyDescent="0.2">
      <c r="A348" s="31"/>
      <c r="B348" s="26" t="s">
        <v>271</v>
      </c>
      <c r="C348" s="241" t="s">
        <v>323</v>
      </c>
      <c r="D348" s="242"/>
      <c r="E348" s="242"/>
      <c r="F348" s="243"/>
      <c r="G348" s="31"/>
      <c r="H348" s="32"/>
    </row>
    <row r="349" spans="1:53" ht="33" customHeight="1" x14ac:dyDescent="0.2">
      <c r="A349" s="11"/>
      <c r="B349" s="85"/>
      <c r="C349" s="86" t="s">
        <v>18</v>
      </c>
      <c r="D349" s="87"/>
      <c r="E349" s="88" t="s">
        <v>1</v>
      </c>
      <c r="F349" s="88" t="s">
        <v>1</v>
      </c>
      <c r="G349" s="89" t="s">
        <v>1</v>
      </c>
      <c r="H349" s="90"/>
    </row>
    <row r="350" spans="1:53" s="64" customFormat="1" ht="30" customHeight="1" x14ac:dyDescent="0.2">
      <c r="A350" s="96" t="s">
        <v>77</v>
      </c>
      <c r="B350" s="97" t="s">
        <v>459</v>
      </c>
      <c r="C350" s="98" t="s">
        <v>78</v>
      </c>
      <c r="D350" s="99" t="s">
        <v>236</v>
      </c>
      <c r="E350" s="100" t="s">
        <v>28</v>
      </c>
      <c r="F350" s="101">
        <v>350</v>
      </c>
      <c r="G350" s="102"/>
      <c r="H350" s="103">
        <f t="shared" ref="H350:H351" si="62">ROUND(G350*F350,2)</f>
        <v>0</v>
      </c>
    </row>
    <row r="351" spans="1:53" s="64" customFormat="1" ht="30" customHeight="1" x14ac:dyDescent="0.2">
      <c r="A351" s="119" t="s">
        <v>79</v>
      </c>
      <c r="B351" s="97" t="s">
        <v>460</v>
      </c>
      <c r="C351" s="98" t="s">
        <v>80</v>
      </c>
      <c r="D351" s="99" t="s">
        <v>324</v>
      </c>
      <c r="E351" s="100" t="s">
        <v>30</v>
      </c>
      <c r="F351" s="101">
        <v>685</v>
      </c>
      <c r="G351" s="102"/>
      <c r="H351" s="103">
        <f t="shared" si="62"/>
        <v>0</v>
      </c>
    </row>
    <row r="352" spans="1:53" s="64" customFormat="1" ht="30" customHeight="1" x14ac:dyDescent="0.2">
      <c r="A352" s="119" t="s">
        <v>81</v>
      </c>
      <c r="B352" s="97" t="s">
        <v>461</v>
      </c>
      <c r="C352" s="98" t="s">
        <v>246</v>
      </c>
      <c r="D352" s="99" t="s">
        <v>324</v>
      </c>
      <c r="E352" s="100"/>
      <c r="F352" s="109"/>
      <c r="G352" s="105"/>
      <c r="H352" s="103"/>
    </row>
    <row r="353" spans="1:8" s="64" customFormat="1" ht="30" customHeight="1" x14ac:dyDescent="0.2">
      <c r="A353" s="119" t="s">
        <v>247</v>
      </c>
      <c r="B353" s="106" t="s">
        <v>31</v>
      </c>
      <c r="C353" s="98" t="s">
        <v>248</v>
      </c>
      <c r="D353" s="104" t="s">
        <v>1</v>
      </c>
      <c r="E353" s="100" t="s">
        <v>32</v>
      </c>
      <c r="F353" s="109">
        <v>300</v>
      </c>
      <c r="G353" s="102"/>
      <c r="H353" s="103">
        <f t="shared" ref="H353" si="63">ROUND(G353*F353,2)</f>
        <v>0</v>
      </c>
    </row>
    <row r="354" spans="1:8" s="64" customFormat="1" ht="33" customHeight="1" x14ac:dyDescent="0.2">
      <c r="A354" s="119" t="s">
        <v>33</v>
      </c>
      <c r="B354" s="97" t="s">
        <v>462</v>
      </c>
      <c r="C354" s="98" t="s">
        <v>34</v>
      </c>
      <c r="D354" s="99" t="s">
        <v>236</v>
      </c>
      <c r="E354" s="100"/>
      <c r="F354" s="109"/>
      <c r="G354" s="105"/>
      <c r="H354" s="103"/>
    </row>
    <row r="355" spans="1:8" s="64" customFormat="1" ht="33" customHeight="1" x14ac:dyDescent="0.2">
      <c r="A355" s="119" t="s">
        <v>249</v>
      </c>
      <c r="B355" s="106" t="s">
        <v>31</v>
      </c>
      <c r="C355" s="98" t="s">
        <v>250</v>
      </c>
      <c r="D355" s="104" t="s">
        <v>1</v>
      </c>
      <c r="E355" s="100" t="s">
        <v>28</v>
      </c>
      <c r="F355" s="101">
        <v>150</v>
      </c>
      <c r="G355" s="102"/>
      <c r="H355" s="103">
        <f t="shared" ref="H355:H358" si="64">ROUND(G355*F355,2)</f>
        <v>0</v>
      </c>
    </row>
    <row r="356" spans="1:8" s="64" customFormat="1" ht="30" customHeight="1" x14ac:dyDescent="0.2">
      <c r="A356" s="96" t="s">
        <v>35</v>
      </c>
      <c r="B356" s="97" t="s">
        <v>463</v>
      </c>
      <c r="C356" s="98" t="s">
        <v>36</v>
      </c>
      <c r="D356" s="99" t="s">
        <v>236</v>
      </c>
      <c r="E356" s="100" t="s">
        <v>30</v>
      </c>
      <c r="F356" s="101">
        <v>600</v>
      </c>
      <c r="G356" s="102"/>
      <c r="H356" s="103">
        <f t="shared" si="64"/>
        <v>0</v>
      </c>
    </row>
    <row r="357" spans="1:8" s="64" customFormat="1" ht="30" customHeight="1" x14ac:dyDescent="0.2">
      <c r="A357" s="119" t="s">
        <v>85</v>
      </c>
      <c r="B357" s="97" t="s">
        <v>464</v>
      </c>
      <c r="C357" s="98" t="s">
        <v>251</v>
      </c>
      <c r="D357" s="99" t="s">
        <v>252</v>
      </c>
      <c r="E357" s="100"/>
      <c r="F357" s="109"/>
      <c r="G357" s="111"/>
      <c r="H357" s="103">
        <f t="shared" si="64"/>
        <v>0</v>
      </c>
    </row>
    <row r="358" spans="1:8" s="64" customFormat="1" ht="30" customHeight="1" x14ac:dyDescent="0.2">
      <c r="A358" s="119" t="s">
        <v>253</v>
      </c>
      <c r="B358" s="106" t="s">
        <v>31</v>
      </c>
      <c r="C358" s="98" t="s">
        <v>254</v>
      </c>
      <c r="D358" s="104" t="s">
        <v>1</v>
      </c>
      <c r="E358" s="100" t="s">
        <v>30</v>
      </c>
      <c r="F358" s="101">
        <v>685</v>
      </c>
      <c r="G358" s="102"/>
      <c r="H358" s="103">
        <f t="shared" si="64"/>
        <v>0</v>
      </c>
    </row>
    <row r="359" spans="1:8" s="64" customFormat="1" ht="30" customHeight="1" x14ac:dyDescent="0.2">
      <c r="A359" s="119" t="s">
        <v>256</v>
      </c>
      <c r="B359" s="97" t="s">
        <v>465</v>
      </c>
      <c r="C359" s="98" t="s">
        <v>88</v>
      </c>
      <c r="D359" s="104" t="s">
        <v>259</v>
      </c>
      <c r="E359" s="100"/>
      <c r="F359" s="109"/>
      <c r="G359" s="105"/>
      <c r="H359" s="103"/>
    </row>
    <row r="360" spans="1:8" s="64" customFormat="1" ht="30" customHeight="1" x14ac:dyDescent="0.2">
      <c r="A360" s="119" t="s">
        <v>257</v>
      </c>
      <c r="B360" s="106" t="s">
        <v>31</v>
      </c>
      <c r="C360" s="98" t="s">
        <v>258</v>
      </c>
      <c r="D360" s="104" t="s">
        <v>1</v>
      </c>
      <c r="E360" s="100" t="s">
        <v>30</v>
      </c>
      <c r="F360" s="101">
        <v>685</v>
      </c>
      <c r="G360" s="102"/>
      <c r="H360" s="103">
        <f>ROUND(G360*F360,2)</f>
        <v>0</v>
      </c>
    </row>
    <row r="361" spans="1:8" ht="33" customHeight="1" x14ac:dyDescent="0.2">
      <c r="A361" s="11"/>
      <c r="B361" s="85" t="s">
        <v>1</v>
      </c>
      <c r="C361" s="91" t="s">
        <v>230</v>
      </c>
      <c r="D361" s="87"/>
      <c r="E361" s="92"/>
      <c r="F361" s="87"/>
      <c r="G361" s="89"/>
      <c r="H361" s="90"/>
    </row>
    <row r="362" spans="1:8" s="64" customFormat="1" ht="30" customHeight="1" x14ac:dyDescent="0.2">
      <c r="A362" s="107" t="s">
        <v>43</v>
      </c>
      <c r="B362" s="97" t="s">
        <v>466</v>
      </c>
      <c r="C362" s="98" t="s">
        <v>44</v>
      </c>
      <c r="D362" s="104" t="s">
        <v>118</v>
      </c>
      <c r="E362" s="100"/>
      <c r="F362" s="109"/>
      <c r="G362" s="105"/>
      <c r="H362" s="103"/>
    </row>
    <row r="363" spans="1:8" s="64" customFormat="1" ht="30" customHeight="1" x14ac:dyDescent="0.2">
      <c r="A363" s="120" t="s">
        <v>119</v>
      </c>
      <c r="B363" s="121" t="s">
        <v>31</v>
      </c>
      <c r="C363" s="122" t="s">
        <v>120</v>
      </c>
      <c r="D363" s="121" t="s">
        <v>1</v>
      </c>
      <c r="E363" s="121" t="s">
        <v>37</v>
      </c>
      <c r="F363" s="109">
        <v>30</v>
      </c>
      <c r="G363" s="102"/>
      <c r="H363" s="103">
        <f>ROUND(G363*F363,2)</f>
        <v>0</v>
      </c>
    </row>
    <row r="364" spans="1:8" s="64" customFormat="1" ht="30" customHeight="1" x14ac:dyDescent="0.2">
      <c r="A364" s="107" t="s">
        <v>110</v>
      </c>
      <c r="B364" s="97" t="s">
        <v>467</v>
      </c>
      <c r="C364" s="98" t="s">
        <v>111</v>
      </c>
      <c r="D364" s="104" t="s">
        <v>92</v>
      </c>
      <c r="E364" s="100"/>
      <c r="F364" s="109"/>
      <c r="G364" s="105"/>
      <c r="H364" s="103"/>
    </row>
    <row r="365" spans="1:8" s="64" customFormat="1" ht="30" customHeight="1" x14ac:dyDescent="0.2">
      <c r="A365" s="107" t="s">
        <v>112</v>
      </c>
      <c r="B365" s="106" t="s">
        <v>31</v>
      </c>
      <c r="C365" s="98" t="s">
        <v>93</v>
      </c>
      <c r="D365" s="104" t="s">
        <v>1</v>
      </c>
      <c r="E365" s="100" t="s">
        <v>30</v>
      </c>
      <c r="F365" s="101">
        <v>305</v>
      </c>
      <c r="G365" s="102"/>
      <c r="H365" s="103">
        <f t="shared" ref="H365" si="65">ROUND(G365*F365,2)</f>
        <v>0</v>
      </c>
    </row>
    <row r="366" spans="1:8" s="64" customFormat="1" ht="30" customHeight="1" x14ac:dyDescent="0.2">
      <c r="A366" s="107" t="s">
        <v>335</v>
      </c>
      <c r="B366" s="97" t="s">
        <v>468</v>
      </c>
      <c r="C366" s="98" t="s">
        <v>336</v>
      </c>
      <c r="D366" s="104" t="s">
        <v>304</v>
      </c>
      <c r="E366" s="100"/>
      <c r="F366" s="109"/>
      <c r="G366" s="105"/>
      <c r="H366" s="103"/>
    </row>
    <row r="367" spans="1:8" s="64" customFormat="1" ht="33" customHeight="1" x14ac:dyDescent="0.2">
      <c r="A367" s="107" t="s">
        <v>342</v>
      </c>
      <c r="B367" s="106" t="s">
        <v>31</v>
      </c>
      <c r="C367" s="98" t="s">
        <v>344</v>
      </c>
      <c r="D367" s="104" t="s">
        <v>343</v>
      </c>
      <c r="E367" s="100" t="s">
        <v>30</v>
      </c>
      <c r="F367" s="101">
        <v>25</v>
      </c>
      <c r="G367" s="102"/>
      <c r="H367" s="103">
        <f t="shared" ref="H367" si="66">ROUND(G367*F367,2)</f>
        <v>0</v>
      </c>
    </row>
    <row r="368" spans="1:8" s="64" customFormat="1" ht="30" customHeight="1" x14ac:dyDescent="0.2">
      <c r="A368" s="107" t="s">
        <v>147</v>
      </c>
      <c r="B368" s="97" t="s">
        <v>469</v>
      </c>
      <c r="C368" s="98" t="s">
        <v>148</v>
      </c>
      <c r="D368" s="104" t="s">
        <v>304</v>
      </c>
      <c r="E368" s="100"/>
      <c r="F368" s="109"/>
      <c r="G368" s="105"/>
      <c r="H368" s="103"/>
    </row>
    <row r="369" spans="1:8" s="64" customFormat="1" ht="30" customHeight="1" x14ac:dyDescent="0.2">
      <c r="A369" s="107" t="s">
        <v>149</v>
      </c>
      <c r="B369" s="106" t="s">
        <v>31</v>
      </c>
      <c r="C369" s="98" t="s">
        <v>241</v>
      </c>
      <c r="D369" s="104" t="s">
        <v>150</v>
      </c>
      <c r="E369" s="100"/>
      <c r="F369" s="109"/>
      <c r="G369" s="105"/>
      <c r="H369" s="103"/>
    </row>
    <row r="370" spans="1:8" s="64" customFormat="1" ht="30" customHeight="1" x14ac:dyDescent="0.2">
      <c r="A370" s="107" t="s">
        <v>151</v>
      </c>
      <c r="B370" s="112" t="s">
        <v>94</v>
      </c>
      <c r="C370" s="98" t="s">
        <v>152</v>
      </c>
      <c r="D370" s="104"/>
      <c r="E370" s="100" t="s">
        <v>30</v>
      </c>
      <c r="F370" s="101">
        <v>5</v>
      </c>
      <c r="G370" s="102"/>
      <c r="H370" s="103">
        <f>ROUND(G370*F370,2)</f>
        <v>0</v>
      </c>
    </row>
    <row r="371" spans="1:8" s="64" customFormat="1" ht="30" customHeight="1" x14ac:dyDescent="0.2">
      <c r="A371" s="107" t="s">
        <v>153</v>
      </c>
      <c r="B371" s="112" t="s">
        <v>95</v>
      </c>
      <c r="C371" s="98" t="s">
        <v>154</v>
      </c>
      <c r="D371" s="104"/>
      <c r="E371" s="100" t="s">
        <v>30</v>
      </c>
      <c r="F371" s="101">
        <v>15</v>
      </c>
      <c r="G371" s="102"/>
      <c r="H371" s="103">
        <f>ROUND(G371*F371,2)</f>
        <v>0</v>
      </c>
    </row>
    <row r="372" spans="1:8" s="64" customFormat="1" ht="30" customHeight="1" x14ac:dyDescent="0.2">
      <c r="A372" s="107" t="s">
        <v>292</v>
      </c>
      <c r="B372" s="97" t="s">
        <v>470</v>
      </c>
      <c r="C372" s="98" t="s">
        <v>293</v>
      </c>
      <c r="D372" s="104" t="s">
        <v>92</v>
      </c>
      <c r="E372" s="100" t="s">
        <v>30</v>
      </c>
      <c r="F372" s="101">
        <v>15</v>
      </c>
      <c r="G372" s="102"/>
      <c r="H372" s="103">
        <f t="shared" ref="H372" si="67">ROUND(G372*F372,2)</f>
        <v>0</v>
      </c>
    </row>
    <row r="373" spans="1:8" s="64" customFormat="1" ht="30" customHeight="1" x14ac:dyDescent="0.2">
      <c r="A373" s="107" t="s">
        <v>155</v>
      </c>
      <c r="B373" s="97" t="s">
        <v>471</v>
      </c>
      <c r="C373" s="98" t="s">
        <v>156</v>
      </c>
      <c r="D373" s="104" t="s">
        <v>157</v>
      </c>
      <c r="E373" s="100"/>
      <c r="F373" s="109"/>
      <c r="G373" s="105"/>
      <c r="H373" s="103"/>
    </row>
    <row r="374" spans="1:8" s="64" customFormat="1" ht="30" customHeight="1" x14ac:dyDescent="0.2">
      <c r="A374" s="107" t="s">
        <v>345</v>
      </c>
      <c r="B374" s="106" t="s">
        <v>31</v>
      </c>
      <c r="C374" s="98" t="s">
        <v>346</v>
      </c>
      <c r="D374" s="104" t="s">
        <v>1</v>
      </c>
      <c r="E374" s="100" t="s">
        <v>47</v>
      </c>
      <c r="F374" s="101">
        <v>15</v>
      </c>
      <c r="G374" s="102"/>
      <c r="H374" s="103">
        <f t="shared" ref="H374:H376" si="68">ROUND(G374*F374,2)</f>
        <v>0</v>
      </c>
    </row>
    <row r="375" spans="1:8" s="64" customFormat="1" ht="30" customHeight="1" x14ac:dyDescent="0.2">
      <c r="A375" s="107" t="s">
        <v>347</v>
      </c>
      <c r="B375" s="106" t="s">
        <v>38</v>
      </c>
      <c r="C375" s="98" t="s">
        <v>348</v>
      </c>
      <c r="D375" s="104"/>
      <c r="E375" s="100" t="s">
        <v>47</v>
      </c>
      <c r="F375" s="101">
        <v>50</v>
      </c>
      <c r="G375" s="102"/>
      <c r="H375" s="103">
        <f t="shared" si="68"/>
        <v>0</v>
      </c>
    </row>
    <row r="376" spans="1:8" s="64" customFormat="1" ht="30" customHeight="1" x14ac:dyDescent="0.2">
      <c r="A376" s="107" t="s">
        <v>349</v>
      </c>
      <c r="B376" s="106" t="s">
        <v>48</v>
      </c>
      <c r="C376" s="98" t="s">
        <v>350</v>
      </c>
      <c r="D376" s="104" t="s">
        <v>1</v>
      </c>
      <c r="E376" s="100" t="s">
        <v>47</v>
      </c>
      <c r="F376" s="101">
        <v>10</v>
      </c>
      <c r="G376" s="102"/>
      <c r="H376" s="103">
        <f t="shared" si="68"/>
        <v>0</v>
      </c>
    </row>
    <row r="377" spans="1:8" s="64" customFormat="1" ht="30" customHeight="1" x14ac:dyDescent="0.2">
      <c r="A377" s="107" t="s">
        <v>161</v>
      </c>
      <c r="B377" s="97" t="s">
        <v>472</v>
      </c>
      <c r="C377" s="98" t="s">
        <v>162</v>
      </c>
      <c r="D377" s="104" t="s">
        <v>157</v>
      </c>
      <c r="E377" s="100"/>
      <c r="F377" s="109"/>
      <c r="G377" s="105"/>
      <c r="H377" s="103"/>
    </row>
    <row r="378" spans="1:8" s="64" customFormat="1" ht="33" customHeight="1" x14ac:dyDescent="0.2">
      <c r="A378" s="107" t="s">
        <v>163</v>
      </c>
      <c r="B378" s="106" t="s">
        <v>31</v>
      </c>
      <c r="C378" s="98" t="s">
        <v>371</v>
      </c>
      <c r="D378" s="104" t="s">
        <v>104</v>
      </c>
      <c r="E378" s="100" t="s">
        <v>47</v>
      </c>
      <c r="F378" s="101">
        <v>10</v>
      </c>
      <c r="G378" s="102"/>
      <c r="H378" s="103">
        <f t="shared" ref="H378" si="69">ROUND(G378*F378,2)</f>
        <v>0</v>
      </c>
    </row>
    <row r="379" spans="1:8" s="127" customFormat="1" ht="33" customHeight="1" x14ac:dyDescent="0.2">
      <c r="A379" s="107" t="s">
        <v>351</v>
      </c>
      <c r="B379" s="106" t="s">
        <v>38</v>
      </c>
      <c r="C379" s="98" t="s">
        <v>261</v>
      </c>
      <c r="D379" s="104" t="s">
        <v>352</v>
      </c>
      <c r="E379" s="100" t="s">
        <v>47</v>
      </c>
      <c r="F379" s="101">
        <v>15</v>
      </c>
      <c r="G379" s="102"/>
      <c r="H379" s="103">
        <f t="shared" ref="H379" si="70">ROUND(G379*F379,2)</f>
        <v>0</v>
      </c>
    </row>
    <row r="380" spans="1:8" s="64" customFormat="1" ht="30" customHeight="1" x14ac:dyDescent="0.2">
      <c r="A380" s="107" t="s">
        <v>97</v>
      </c>
      <c r="B380" s="97" t="s">
        <v>473</v>
      </c>
      <c r="C380" s="98" t="s">
        <v>49</v>
      </c>
      <c r="D380" s="104" t="s">
        <v>121</v>
      </c>
      <c r="E380" s="100"/>
      <c r="F380" s="109"/>
      <c r="G380" s="105"/>
      <c r="H380" s="103"/>
    </row>
    <row r="381" spans="1:8" s="127" customFormat="1" ht="33" customHeight="1" x14ac:dyDescent="0.2">
      <c r="A381" s="107" t="s">
        <v>122</v>
      </c>
      <c r="B381" s="106" t="s">
        <v>31</v>
      </c>
      <c r="C381" s="98" t="s">
        <v>261</v>
      </c>
      <c r="D381" s="104" t="s">
        <v>99</v>
      </c>
      <c r="E381" s="100" t="s">
        <v>47</v>
      </c>
      <c r="F381" s="101">
        <v>50</v>
      </c>
      <c r="G381" s="102"/>
      <c r="H381" s="103">
        <f t="shared" ref="H381" si="71">ROUND(G381*F381,2)</f>
        <v>0</v>
      </c>
    </row>
    <row r="382" spans="1:8" s="64" customFormat="1" ht="30" customHeight="1" x14ac:dyDescent="0.2">
      <c r="A382" s="107" t="s">
        <v>123</v>
      </c>
      <c r="B382" s="97" t="s">
        <v>474</v>
      </c>
      <c r="C382" s="98" t="s">
        <v>124</v>
      </c>
      <c r="D382" s="104" t="s">
        <v>378</v>
      </c>
      <c r="E382" s="100"/>
      <c r="F382" s="109"/>
      <c r="G382" s="111"/>
      <c r="H382" s="103"/>
    </row>
    <row r="383" spans="1:8" s="64" customFormat="1" ht="30" customHeight="1" x14ac:dyDescent="0.2">
      <c r="A383" s="107" t="s">
        <v>125</v>
      </c>
      <c r="B383" s="106" t="s">
        <v>31</v>
      </c>
      <c r="C383" s="98" t="s">
        <v>65</v>
      </c>
      <c r="D383" s="104"/>
      <c r="E383" s="100"/>
      <c r="F383" s="109"/>
      <c r="G383" s="111"/>
      <c r="H383" s="103"/>
    </row>
    <row r="384" spans="1:8" s="64" customFormat="1" ht="30" customHeight="1" x14ac:dyDescent="0.2">
      <c r="A384" s="107" t="s">
        <v>267</v>
      </c>
      <c r="B384" s="112" t="s">
        <v>94</v>
      </c>
      <c r="C384" s="98" t="s">
        <v>265</v>
      </c>
      <c r="D384" s="104"/>
      <c r="E384" s="100" t="s">
        <v>32</v>
      </c>
      <c r="F384" s="101">
        <v>5</v>
      </c>
      <c r="G384" s="102"/>
      <c r="H384" s="103">
        <f t="shared" ref="H384:H385" si="72">ROUND(G384*F384,2)</f>
        <v>0</v>
      </c>
    </row>
    <row r="385" spans="1:8" s="64" customFormat="1" ht="30" customHeight="1" x14ac:dyDescent="0.2">
      <c r="A385" s="107" t="s">
        <v>102</v>
      </c>
      <c r="B385" s="204" t="s">
        <v>475</v>
      </c>
      <c r="C385" s="165" t="s">
        <v>103</v>
      </c>
      <c r="D385" s="166" t="s">
        <v>126</v>
      </c>
      <c r="E385" s="167" t="s">
        <v>37</v>
      </c>
      <c r="F385" s="205">
        <v>5</v>
      </c>
      <c r="G385" s="169"/>
      <c r="H385" s="170">
        <f t="shared" si="72"/>
        <v>0</v>
      </c>
    </row>
    <row r="386" spans="1:8" ht="33" customHeight="1" x14ac:dyDescent="0.2">
      <c r="A386" s="11"/>
      <c r="B386" s="171" t="s">
        <v>1</v>
      </c>
      <c r="C386" s="172" t="s">
        <v>19</v>
      </c>
      <c r="D386" s="173"/>
      <c r="E386" s="175"/>
      <c r="F386" s="175"/>
      <c r="G386" s="206"/>
      <c r="H386" s="176"/>
    </row>
    <row r="387" spans="1:8" s="64" customFormat="1" ht="33" customHeight="1" x14ac:dyDescent="0.2">
      <c r="A387" s="96" t="s">
        <v>226</v>
      </c>
      <c r="B387" s="97" t="s">
        <v>476</v>
      </c>
      <c r="C387" s="98" t="s">
        <v>227</v>
      </c>
      <c r="D387" s="104" t="s">
        <v>378</v>
      </c>
      <c r="E387" s="116"/>
      <c r="F387" s="109"/>
      <c r="G387" s="105"/>
      <c r="H387" s="118"/>
    </row>
    <row r="388" spans="1:8" s="64" customFormat="1" ht="30" customHeight="1" x14ac:dyDescent="0.2">
      <c r="A388" s="96" t="s">
        <v>228</v>
      </c>
      <c r="B388" s="106" t="s">
        <v>31</v>
      </c>
      <c r="C388" s="98" t="s">
        <v>356</v>
      </c>
      <c r="D388" s="104"/>
      <c r="E388" s="100"/>
      <c r="F388" s="109"/>
      <c r="G388" s="105"/>
      <c r="H388" s="118"/>
    </row>
    <row r="389" spans="1:8" s="64" customFormat="1" ht="30" customHeight="1" x14ac:dyDescent="0.2">
      <c r="A389" s="96" t="s">
        <v>268</v>
      </c>
      <c r="B389" s="112" t="s">
        <v>94</v>
      </c>
      <c r="C389" s="98" t="s">
        <v>265</v>
      </c>
      <c r="D389" s="104"/>
      <c r="E389" s="100" t="s">
        <v>32</v>
      </c>
      <c r="F389" s="101">
        <v>110</v>
      </c>
      <c r="G389" s="102"/>
      <c r="H389" s="103">
        <f t="shared" ref="H389" si="73">ROUND(G389*F389,2)</f>
        <v>0</v>
      </c>
    </row>
    <row r="390" spans="1:8" s="64" customFormat="1" ht="30" customHeight="1" x14ac:dyDescent="0.2">
      <c r="A390" s="96" t="s">
        <v>229</v>
      </c>
      <c r="B390" s="106" t="s">
        <v>38</v>
      </c>
      <c r="C390" s="98" t="s">
        <v>65</v>
      </c>
      <c r="D390" s="104"/>
      <c r="E390" s="100"/>
      <c r="F390" s="109"/>
      <c r="G390" s="105"/>
      <c r="H390" s="118"/>
    </row>
    <row r="391" spans="1:8" s="64" customFormat="1" ht="30" customHeight="1" x14ac:dyDescent="0.2">
      <c r="A391" s="96" t="s">
        <v>269</v>
      </c>
      <c r="B391" s="112" t="s">
        <v>94</v>
      </c>
      <c r="C391" s="98" t="s">
        <v>265</v>
      </c>
      <c r="D391" s="104"/>
      <c r="E391" s="100" t="s">
        <v>32</v>
      </c>
      <c r="F391" s="101">
        <v>5</v>
      </c>
      <c r="G391" s="102"/>
      <c r="H391" s="103">
        <f t="shared" ref="H391" si="74">ROUND(G391*F391,2)</f>
        <v>0</v>
      </c>
    </row>
    <row r="392" spans="1:8" ht="33" customHeight="1" x14ac:dyDescent="0.2">
      <c r="A392" s="11"/>
      <c r="B392" s="93" t="s">
        <v>1</v>
      </c>
      <c r="C392" s="91" t="s">
        <v>20</v>
      </c>
      <c r="D392" s="87"/>
      <c r="E392" s="94"/>
      <c r="F392" s="88"/>
      <c r="G392" s="89"/>
      <c r="H392" s="90"/>
    </row>
    <row r="393" spans="1:8" s="64" customFormat="1" ht="30" customHeight="1" x14ac:dyDescent="0.2">
      <c r="A393" s="96" t="s">
        <v>50</v>
      </c>
      <c r="B393" s="97" t="s">
        <v>477</v>
      </c>
      <c r="C393" s="98" t="s">
        <v>51</v>
      </c>
      <c r="D393" s="104" t="s">
        <v>105</v>
      </c>
      <c r="E393" s="100" t="s">
        <v>47</v>
      </c>
      <c r="F393" s="117">
        <v>100</v>
      </c>
      <c r="G393" s="102"/>
      <c r="H393" s="103">
        <f>ROUND(G393*F393,2)</f>
        <v>0</v>
      </c>
    </row>
    <row r="394" spans="1:8" ht="33" customHeight="1" x14ac:dyDescent="0.2">
      <c r="A394" s="11"/>
      <c r="B394" s="95" t="s">
        <v>1</v>
      </c>
      <c r="C394" s="91" t="s">
        <v>22</v>
      </c>
      <c r="D394" s="87"/>
      <c r="E394" s="94"/>
      <c r="F394" s="88"/>
      <c r="G394" s="89"/>
      <c r="H394" s="90"/>
    </row>
    <row r="395" spans="1:8" s="64" customFormat="1" ht="33" customHeight="1" x14ac:dyDescent="0.2">
      <c r="A395" s="96" t="s">
        <v>52</v>
      </c>
      <c r="B395" s="97" t="s">
        <v>478</v>
      </c>
      <c r="C395" s="113" t="s">
        <v>177</v>
      </c>
      <c r="D395" s="114" t="s">
        <v>178</v>
      </c>
      <c r="E395" s="100" t="s">
        <v>37</v>
      </c>
      <c r="F395" s="115">
        <v>2</v>
      </c>
      <c r="G395" s="102"/>
      <c r="H395" s="103">
        <f>ROUND(G395*F395,2)</f>
        <v>0</v>
      </c>
    </row>
    <row r="396" spans="1:8" s="64" customFormat="1" ht="30" customHeight="1" x14ac:dyDescent="0.2">
      <c r="A396" s="96" t="s">
        <v>66</v>
      </c>
      <c r="B396" s="97" t="s">
        <v>479</v>
      </c>
      <c r="C396" s="98" t="s">
        <v>74</v>
      </c>
      <c r="D396" s="114" t="s">
        <v>178</v>
      </c>
      <c r="E396" s="100" t="s">
        <v>37</v>
      </c>
      <c r="F396" s="115">
        <v>2</v>
      </c>
      <c r="G396" s="102"/>
      <c r="H396" s="103">
        <f t="shared" ref="H396:H400" si="75">ROUND(G396*F396,2)</f>
        <v>0</v>
      </c>
    </row>
    <row r="397" spans="1:8" s="64" customFormat="1" ht="30" customHeight="1" x14ac:dyDescent="0.2">
      <c r="A397" s="96" t="s">
        <v>67</v>
      </c>
      <c r="B397" s="97" t="s">
        <v>480</v>
      </c>
      <c r="C397" s="98" t="s">
        <v>75</v>
      </c>
      <c r="D397" s="114" t="s">
        <v>178</v>
      </c>
      <c r="E397" s="100" t="s">
        <v>37</v>
      </c>
      <c r="F397" s="115">
        <v>1</v>
      </c>
      <c r="G397" s="102"/>
      <c r="H397" s="103">
        <f t="shared" si="75"/>
        <v>0</v>
      </c>
    </row>
    <row r="398" spans="1:8" s="64" customFormat="1" ht="30" customHeight="1" x14ac:dyDescent="0.2">
      <c r="A398" s="130" t="s">
        <v>196</v>
      </c>
      <c r="B398" s="135" t="s">
        <v>481</v>
      </c>
      <c r="C398" s="113" t="s">
        <v>197</v>
      </c>
      <c r="D398" s="114" t="s">
        <v>178</v>
      </c>
      <c r="E398" s="132" t="s">
        <v>37</v>
      </c>
      <c r="F398" s="136">
        <v>1</v>
      </c>
      <c r="G398" s="133"/>
      <c r="H398" s="137">
        <f t="shared" si="75"/>
        <v>0</v>
      </c>
    </row>
    <row r="399" spans="1:8" s="64" customFormat="1" ht="30" customHeight="1" x14ac:dyDescent="0.2">
      <c r="A399" s="130"/>
      <c r="B399" s="135" t="s">
        <v>482</v>
      </c>
      <c r="C399" s="113" t="s">
        <v>366</v>
      </c>
      <c r="D399" s="114"/>
      <c r="E399" s="132" t="s">
        <v>37</v>
      </c>
      <c r="F399" s="136">
        <v>1</v>
      </c>
      <c r="G399" s="133"/>
      <c r="H399" s="137">
        <f t="shared" si="75"/>
        <v>0</v>
      </c>
    </row>
    <row r="400" spans="1:8" s="64" customFormat="1" ht="30" customHeight="1" x14ac:dyDescent="0.2">
      <c r="A400" s="96" t="s">
        <v>364</v>
      </c>
      <c r="B400" s="97" t="s">
        <v>483</v>
      </c>
      <c r="C400" s="98" t="s">
        <v>365</v>
      </c>
      <c r="D400" s="104" t="s">
        <v>262</v>
      </c>
      <c r="E400" s="100" t="s">
        <v>37</v>
      </c>
      <c r="F400" s="115">
        <v>2</v>
      </c>
      <c r="G400" s="102"/>
      <c r="H400" s="103">
        <f t="shared" si="75"/>
        <v>0</v>
      </c>
    </row>
    <row r="401" spans="1:8" ht="33" customHeight="1" x14ac:dyDescent="0.2">
      <c r="A401" s="11"/>
      <c r="B401" s="209" t="s">
        <v>1</v>
      </c>
      <c r="C401" s="150" t="s">
        <v>23</v>
      </c>
      <c r="D401" s="151"/>
      <c r="E401" s="210"/>
      <c r="F401" s="151"/>
      <c r="G401" s="221"/>
      <c r="H401" s="154"/>
    </row>
    <row r="402" spans="1:8" s="64" customFormat="1" ht="30" customHeight="1" x14ac:dyDescent="0.2">
      <c r="A402" s="107" t="s">
        <v>57</v>
      </c>
      <c r="B402" s="97" t="s">
        <v>484</v>
      </c>
      <c r="C402" s="98" t="s">
        <v>58</v>
      </c>
      <c r="D402" s="104" t="s">
        <v>245</v>
      </c>
      <c r="E402" s="100"/>
      <c r="F402" s="109"/>
      <c r="G402" s="105"/>
      <c r="H402" s="103"/>
    </row>
    <row r="403" spans="1:8" s="64" customFormat="1" ht="30" customHeight="1" x14ac:dyDescent="0.2">
      <c r="A403" s="107" t="s">
        <v>107</v>
      </c>
      <c r="B403" s="106" t="s">
        <v>31</v>
      </c>
      <c r="C403" s="98" t="s">
        <v>108</v>
      </c>
      <c r="D403" s="104"/>
      <c r="E403" s="100" t="s">
        <v>30</v>
      </c>
      <c r="F403" s="101">
        <v>100</v>
      </c>
      <c r="G403" s="102"/>
      <c r="H403" s="103">
        <f>ROUND(G403*F403,2)</f>
        <v>0</v>
      </c>
    </row>
    <row r="404" spans="1:8" s="64" customFormat="1" ht="30" customHeight="1" x14ac:dyDescent="0.2">
      <c r="A404" s="107" t="s">
        <v>59</v>
      </c>
      <c r="B404" s="106" t="s">
        <v>38</v>
      </c>
      <c r="C404" s="98" t="s">
        <v>109</v>
      </c>
      <c r="D404" s="104"/>
      <c r="E404" s="100" t="s">
        <v>30</v>
      </c>
      <c r="F404" s="101">
        <v>500</v>
      </c>
      <c r="G404" s="102"/>
      <c r="H404" s="103">
        <f>ROUND(G404*F404,2)</f>
        <v>0</v>
      </c>
    </row>
    <row r="405" spans="1:8" s="29" customFormat="1" ht="33" customHeight="1" thickBot="1" x14ac:dyDescent="0.25">
      <c r="A405" s="28"/>
      <c r="B405" s="25" t="str">
        <f>B348</f>
        <v>H</v>
      </c>
      <c r="C405" s="224" t="str">
        <f>C348</f>
        <v>LONDON STREET MULTI-USE PATH - CONCORDIA AVE TO KIMBERLY AVE</v>
      </c>
      <c r="D405" s="225"/>
      <c r="E405" s="225"/>
      <c r="F405" s="226"/>
      <c r="G405" s="30" t="s">
        <v>16</v>
      </c>
      <c r="H405" s="30">
        <f>SUM(H348:H404)</f>
        <v>0</v>
      </c>
    </row>
    <row r="406" spans="1:8" s="29" customFormat="1" ht="33" customHeight="1" thickTop="1" x14ac:dyDescent="0.2">
      <c r="A406" s="31"/>
      <c r="B406" s="26" t="s">
        <v>272</v>
      </c>
      <c r="C406" s="241" t="s">
        <v>376</v>
      </c>
      <c r="D406" s="242"/>
      <c r="E406" s="242"/>
      <c r="F406" s="243"/>
      <c r="G406" s="31"/>
      <c r="H406" s="32"/>
    </row>
    <row r="407" spans="1:8" ht="33" customHeight="1" x14ac:dyDescent="0.2">
      <c r="A407" s="11"/>
      <c r="B407" s="85"/>
      <c r="C407" s="86" t="s">
        <v>18</v>
      </c>
      <c r="D407" s="87"/>
      <c r="E407" s="88" t="s">
        <v>1</v>
      </c>
      <c r="F407" s="88" t="s">
        <v>1</v>
      </c>
      <c r="G407" s="89" t="s">
        <v>1</v>
      </c>
      <c r="H407" s="90"/>
    </row>
    <row r="408" spans="1:8" s="64" customFormat="1" ht="33" customHeight="1" x14ac:dyDescent="0.2">
      <c r="A408" s="119" t="s">
        <v>33</v>
      </c>
      <c r="B408" s="97" t="s">
        <v>485</v>
      </c>
      <c r="C408" s="98" t="s">
        <v>34</v>
      </c>
      <c r="D408" s="99" t="s">
        <v>236</v>
      </c>
      <c r="E408" s="100"/>
      <c r="F408" s="109"/>
      <c r="G408" s="105"/>
      <c r="H408" s="103"/>
    </row>
    <row r="409" spans="1:8" s="64" customFormat="1" ht="33" customHeight="1" x14ac:dyDescent="0.2">
      <c r="A409" s="119" t="s">
        <v>249</v>
      </c>
      <c r="B409" s="106" t="s">
        <v>31</v>
      </c>
      <c r="C409" s="98" t="s">
        <v>250</v>
      </c>
      <c r="D409" s="104" t="s">
        <v>1</v>
      </c>
      <c r="E409" s="100" t="s">
        <v>28</v>
      </c>
      <c r="F409" s="101">
        <v>5</v>
      </c>
      <c r="G409" s="102"/>
      <c r="H409" s="103">
        <f t="shared" ref="H409:H411" si="76">ROUND(G409*F409,2)</f>
        <v>0</v>
      </c>
    </row>
    <row r="410" spans="1:8" s="64" customFormat="1" ht="30" customHeight="1" x14ac:dyDescent="0.2">
      <c r="A410" s="96" t="s">
        <v>35</v>
      </c>
      <c r="B410" s="97" t="s">
        <v>486</v>
      </c>
      <c r="C410" s="98" t="s">
        <v>36</v>
      </c>
      <c r="D410" s="99" t="s">
        <v>236</v>
      </c>
      <c r="E410" s="100" t="s">
        <v>30</v>
      </c>
      <c r="F410" s="101">
        <v>25</v>
      </c>
      <c r="G410" s="102"/>
      <c r="H410" s="103">
        <f t="shared" si="76"/>
        <v>0</v>
      </c>
    </row>
    <row r="411" spans="1:8" s="64" customFormat="1" ht="30" customHeight="1" x14ac:dyDescent="0.2">
      <c r="A411" s="96" t="s">
        <v>327</v>
      </c>
      <c r="B411" s="97" t="s">
        <v>487</v>
      </c>
      <c r="C411" s="98" t="s">
        <v>328</v>
      </c>
      <c r="D411" s="99" t="s">
        <v>324</v>
      </c>
      <c r="E411" s="100" t="s">
        <v>28</v>
      </c>
      <c r="F411" s="101">
        <v>25</v>
      </c>
      <c r="G411" s="102"/>
      <c r="H411" s="103">
        <f t="shared" si="76"/>
        <v>0</v>
      </c>
    </row>
    <row r="412" spans="1:8" ht="33" customHeight="1" x14ac:dyDescent="0.2">
      <c r="A412" s="11"/>
      <c r="B412" s="85" t="s">
        <v>1</v>
      </c>
      <c r="C412" s="91" t="s">
        <v>230</v>
      </c>
      <c r="D412" s="87"/>
      <c r="E412" s="92"/>
      <c r="F412" s="87"/>
      <c r="G412" s="89"/>
      <c r="H412" s="90"/>
    </row>
    <row r="413" spans="1:8" s="64" customFormat="1" ht="33" customHeight="1" x14ac:dyDescent="0.2">
      <c r="A413" s="107" t="s">
        <v>142</v>
      </c>
      <c r="B413" s="108" t="s">
        <v>488</v>
      </c>
      <c r="C413" s="98" t="s">
        <v>143</v>
      </c>
      <c r="D413" s="104" t="s">
        <v>118</v>
      </c>
      <c r="E413" s="100"/>
      <c r="F413" s="109"/>
      <c r="G413" s="105"/>
      <c r="H413" s="103"/>
    </row>
    <row r="414" spans="1:8" s="64" customFormat="1" ht="33" customHeight="1" x14ac:dyDescent="0.2">
      <c r="A414" s="107" t="s">
        <v>145</v>
      </c>
      <c r="B414" s="106" t="s">
        <v>31</v>
      </c>
      <c r="C414" s="98" t="s">
        <v>239</v>
      </c>
      <c r="D414" s="104" t="s">
        <v>1</v>
      </c>
      <c r="E414" s="100" t="s">
        <v>30</v>
      </c>
      <c r="F414" s="101">
        <v>5</v>
      </c>
      <c r="G414" s="102"/>
      <c r="H414" s="103">
        <f t="shared" ref="H414" si="77">ROUND(G414*F414,2)</f>
        <v>0</v>
      </c>
    </row>
    <row r="415" spans="1:8" s="64" customFormat="1" ht="30" customHeight="1" x14ac:dyDescent="0.2">
      <c r="A415" s="107" t="s">
        <v>39</v>
      </c>
      <c r="B415" s="97" t="s">
        <v>489</v>
      </c>
      <c r="C415" s="98" t="s">
        <v>40</v>
      </c>
      <c r="D415" s="104" t="s">
        <v>118</v>
      </c>
      <c r="E415" s="100"/>
      <c r="F415" s="109"/>
      <c r="G415" s="105"/>
      <c r="H415" s="103"/>
    </row>
    <row r="416" spans="1:8" s="64" customFormat="1" ht="30" customHeight="1" x14ac:dyDescent="0.2">
      <c r="A416" s="107" t="s">
        <v>41</v>
      </c>
      <c r="B416" s="106" t="s">
        <v>31</v>
      </c>
      <c r="C416" s="98" t="s">
        <v>42</v>
      </c>
      <c r="D416" s="104" t="s">
        <v>1</v>
      </c>
      <c r="E416" s="100" t="s">
        <v>37</v>
      </c>
      <c r="F416" s="109">
        <v>5</v>
      </c>
      <c r="G416" s="102"/>
      <c r="H416" s="103">
        <f>ROUND(G416*F416,2)</f>
        <v>0</v>
      </c>
    </row>
    <row r="417" spans="1:8" s="64" customFormat="1" ht="30" customHeight="1" x14ac:dyDescent="0.2">
      <c r="A417" s="107" t="s">
        <v>43</v>
      </c>
      <c r="B417" s="97" t="s">
        <v>490</v>
      </c>
      <c r="C417" s="98" t="s">
        <v>44</v>
      </c>
      <c r="D417" s="104" t="s">
        <v>118</v>
      </c>
      <c r="E417" s="100"/>
      <c r="F417" s="109"/>
      <c r="G417" s="105"/>
      <c r="H417" s="103"/>
    </row>
    <row r="418" spans="1:8" s="64" customFormat="1" ht="30" customHeight="1" x14ac:dyDescent="0.2">
      <c r="A418" s="120" t="s">
        <v>119</v>
      </c>
      <c r="B418" s="121" t="s">
        <v>31</v>
      </c>
      <c r="C418" s="122" t="s">
        <v>120</v>
      </c>
      <c r="D418" s="121" t="s">
        <v>1</v>
      </c>
      <c r="E418" s="121" t="s">
        <v>37</v>
      </c>
      <c r="F418" s="109">
        <v>15</v>
      </c>
      <c r="G418" s="102"/>
      <c r="H418" s="103">
        <f>ROUND(G418*F418,2)</f>
        <v>0</v>
      </c>
    </row>
    <row r="419" spans="1:8" s="64" customFormat="1" ht="30" customHeight="1" x14ac:dyDescent="0.2">
      <c r="A419" s="107" t="s">
        <v>335</v>
      </c>
      <c r="B419" s="97" t="s">
        <v>491</v>
      </c>
      <c r="C419" s="98" t="s">
        <v>336</v>
      </c>
      <c r="D419" s="104" t="s">
        <v>304</v>
      </c>
      <c r="E419" s="100"/>
      <c r="F419" s="109"/>
      <c r="G419" s="105"/>
      <c r="H419" s="103"/>
    </row>
    <row r="420" spans="1:8" s="64" customFormat="1" ht="33" customHeight="1" x14ac:dyDescent="0.2">
      <c r="A420" s="107" t="s">
        <v>338</v>
      </c>
      <c r="B420" s="106" t="s">
        <v>31</v>
      </c>
      <c r="C420" s="98" t="s">
        <v>340</v>
      </c>
      <c r="D420" s="104" t="s">
        <v>1</v>
      </c>
      <c r="E420" s="100" t="s">
        <v>30</v>
      </c>
      <c r="F420" s="101">
        <v>10</v>
      </c>
      <c r="G420" s="147"/>
      <c r="H420" s="103">
        <f t="shared" ref="H420:H422" si="78">ROUND(G420*F420,2)</f>
        <v>0</v>
      </c>
    </row>
    <row r="421" spans="1:8" s="64" customFormat="1" ht="33" customHeight="1" x14ac:dyDescent="0.2">
      <c r="A421" s="107" t="s">
        <v>338</v>
      </c>
      <c r="B421" s="106" t="s">
        <v>38</v>
      </c>
      <c r="C421" s="98" t="s">
        <v>369</v>
      </c>
      <c r="D421" s="104" t="s">
        <v>1</v>
      </c>
      <c r="E421" s="100" t="s">
        <v>30</v>
      </c>
      <c r="F421" s="101">
        <v>15</v>
      </c>
      <c r="G421" s="147"/>
      <c r="H421" s="103">
        <f t="shared" si="78"/>
        <v>0</v>
      </c>
    </row>
    <row r="422" spans="1:8" s="64" customFormat="1" ht="33" customHeight="1" x14ac:dyDescent="0.2">
      <c r="A422" s="107" t="s">
        <v>342</v>
      </c>
      <c r="B422" s="106" t="s">
        <v>48</v>
      </c>
      <c r="C422" s="98" t="s">
        <v>370</v>
      </c>
      <c r="D422" s="104" t="s">
        <v>343</v>
      </c>
      <c r="E422" s="100" t="s">
        <v>30</v>
      </c>
      <c r="F422" s="101">
        <v>80</v>
      </c>
      <c r="G422" s="147"/>
      <c r="H422" s="103">
        <f t="shared" si="78"/>
        <v>0</v>
      </c>
    </row>
    <row r="423" spans="1:8" s="64" customFormat="1" ht="30" customHeight="1" x14ac:dyDescent="0.2">
      <c r="A423" s="107" t="s">
        <v>161</v>
      </c>
      <c r="B423" s="97" t="s">
        <v>492</v>
      </c>
      <c r="C423" s="98" t="s">
        <v>162</v>
      </c>
      <c r="D423" s="104" t="s">
        <v>157</v>
      </c>
      <c r="E423" s="100"/>
      <c r="F423" s="109"/>
      <c r="G423" s="105"/>
      <c r="H423" s="103"/>
    </row>
    <row r="424" spans="1:8" s="127" customFormat="1" ht="33" customHeight="1" x14ac:dyDescent="0.2">
      <c r="A424" s="107" t="s">
        <v>351</v>
      </c>
      <c r="B424" s="106" t="s">
        <v>31</v>
      </c>
      <c r="C424" s="98" t="s">
        <v>261</v>
      </c>
      <c r="D424" s="104" t="s">
        <v>352</v>
      </c>
      <c r="E424" s="100" t="s">
        <v>47</v>
      </c>
      <c r="F424" s="101">
        <v>15</v>
      </c>
      <c r="G424" s="102"/>
      <c r="H424" s="103">
        <f t="shared" ref="H424" si="79">ROUND(G424*F424,2)</f>
        <v>0</v>
      </c>
    </row>
    <row r="425" spans="1:8" s="64" customFormat="1" ht="30" customHeight="1" x14ac:dyDescent="0.2">
      <c r="A425" s="107" t="s">
        <v>97</v>
      </c>
      <c r="B425" s="97" t="s">
        <v>493</v>
      </c>
      <c r="C425" s="98" t="s">
        <v>49</v>
      </c>
      <c r="D425" s="104" t="s">
        <v>121</v>
      </c>
      <c r="E425" s="100"/>
      <c r="F425" s="109"/>
      <c r="G425" s="105"/>
      <c r="H425" s="103"/>
    </row>
    <row r="426" spans="1:8" s="64" customFormat="1" ht="33" customHeight="1" x14ac:dyDescent="0.2">
      <c r="A426" s="107" t="s">
        <v>211</v>
      </c>
      <c r="B426" s="106" t="s">
        <v>31</v>
      </c>
      <c r="C426" s="98" t="s">
        <v>371</v>
      </c>
      <c r="D426" s="104" t="s">
        <v>212</v>
      </c>
      <c r="E426" s="100"/>
      <c r="F426" s="109"/>
      <c r="G426" s="111"/>
      <c r="H426" s="103"/>
    </row>
    <row r="427" spans="1:8" s="64" customFormat="1" ht="30" customHeight="1" x14ac:dyDescent="0.2">
      <c r="A427" s="107" t="s">
        <v>255</v>
      </c>
      <c r="B427" s="123" t="s">
        <v>94</v>
      </c>
      <c r="C427" s="124" t="s">
        <v>223</v>
      </c>
      <c r="D427" s="99"/>
      <c r="E427" s="125" t="s">
        <v>47</v>
      </c>
      <c r="F427" s="126">
        <v>5</v>
      </c>
      <c r="G427" s="102"/>
      <c r="H427" s="111">
        <f>ROUND(G427*F427,2)</f>
        <v>0</v>
      </c>
    </row>
    <row r="428" spans="1:8" s="64" customFormat="1" ht="30" customHeight="1" x14ac:dyDescent="0.2">
      <c r="A428" s="107" t="s">
        <v>123</v>
      </c>
      <c r="B428" s="97" t="s">
        <v>494</v>
      </c>
      <c r="C428" s="98" t="s">
        <v>124</v>
      </c>
      <c r="D428" s="104" t="s">
        <v>378</v>
      </c>
      <c r="E428" s="100"/>
      <c r="F428" s="109"/>
      <c r="G428" s="111"/>
      <c r="H428" s="103"/>
    </row>
    <row r="429" spans="1:8" s="64" customFormat="1" ht="30" customHeight="1" x14ac:dyDescent="0.2">
      <c r="A429" s="107" t="s">
        <v>125</v>
      </c>
      <c r="B429" s="106" t="s">
        <v>31</v>
      </c>
      <c r="C429" s="98" t="s">
        <v>65</v>
      </c>
      <c r="D429" s="104"/>
      <c r="E429" s="100"/>
      <c r="F429" s="109"/>
      <c r="G429" s="111"/>
      <c r="H429" s="103"/>
    </row>
    <row r="430" spans="1:8" s="64" customFormat="1" ht="30" customHeight="1" x14ac:dyDescent="0.2">
      <c r="A430" s="107"/>
      <c r="B430" s="112" t="s">
        <v>94</v>
      </c>
      <c r="C430" s="98" t="s">
        <v>377</v>
      </c>
      <c r="D430" s="104"/>
      <c r="E430" s="100" t="s">
        <v>32</v>
      </c>
      <c r="F430" s="101">
        <v>5</v>
      </c>
      <c r="G430" s="102"/>
      <c r="H430" s="103">
        <f t="shared" ref="H430:H431" si="80">ROUND(G430*F430,2)</f>
        <v>0</v>
      </c>
    </row>
    <row r="431" spans="1:8" s="64" customFormat="1" ht="30" customHeight="1" x14ac:dyDescent="0.2">
      <c r="A431" s="107" t="s">
        <v>102</v>
      </c>
      <c r="B431" s="97" t="s">
        <v>495</v>
      </c>
      <c r="C431" s="98" t="s">
        <v>103</v>
      </c>
      <c r="D431" s="104" t="s">
        <v>126</v>
      </c>
      <c r="E431" s="100" t="s">
        <v>37</v>
      </c>
      <c r="F431" s="115">
        <v>4</v>
      </c>
      <c r="G431" s="102"/>
      <c r="H431" s="103">
        <f t="shared" si="80"/>
        <v>0</v>
      </c>
    </row>
    <row r="432" spans="1:8" ht="33" customHeight="1" x14ac:dyDescent="0.2">
      <c r="A432" s="11"/>
      <c r="B432" s="209" t="s">
        <v>1</v>
      </c>
      <c r="C432" s="150" t="s">
        <v>23</v>
      </c>
      <c r="D432" s="151"/>
      <c r="E432" s="210"/>
      <c r="F432" s="151"/>
      <c r="G432" s="221"/>
      <c r="H432" s="154"/>
    </row>
    <row r="433" spans="1:53" s="64" customFormat="1" ht="30" customHeight="1" x14ac:dyDescent="0.2">
      <c r="A433" s="107" t="s">
        <v>57</v>
      </c>
      <c r="B433" s="97" t="s">
        <v>496</v>
      </c>
      <c r="C433" s="98" t="s">
        <v>58</v>
      </c>
      <c r="D433" s="104" t="s">
        <v>245</v>
      </c>
      <c r="E433" s="100"/>
      <c r="F433" s="109"/>
      <c r="G433" s="105"/>
      <c r="H433" s="103"/>
    </row>
    <row r="434" spans="1:53" s="64" customFormat="1" ht="30" customHeight="1" x14ac:dyDescent="0.2">
      <c r="A434" s="107" t="s">
        <v>107</v>
      </c>
      <c r="B434" s="106" t="s">
        <v>31</v>
      </c>
      <c r="C434" s="98" t="s">
        <v>108</v>
      </c>
      <c r="D434" s="104"/>
      <c r="E434" s="100" t="s">
        <v>30</v>
      </c>
      <c r="F434" s="101">
        <v>10</v>
      </c>
      <c r="G434" s="102"/>
      <c r="H434" s="103">
        <f>ROUND(G434*F434,2)</f>
        <v>0</v>
      </c>
    </row>
    <row r="435" spans="1:53" s="64" customFormat="1" ht="30" customHeight="1" x14ac:dyDescent="0.2">
      <c r="A435" s="107" t="s">
        <v>59</v>
      </c>
      <c r="B435" s="106" t="s">
        <v>38</v>
      </c>
      <c r="C435" s="98" t="s">
        <v>109</v>
      </c>
      <c r="D435" s="104"/>
      <c r="E435" s="100" t="s">
        <v>30</v>
      </c>
      <c r="F435" s="101">
        <v>15</v>
      </c>
      <c r="G435" s="102"/>
      <c r="H435" s="103">
        <f>ROUND(G435*F435,2)</f>
        <v>0</v>
      </c>
    </row>
    <row r="436" spans="1:53" s="29" customFormat="1" ht="33" customHeight="1" thickBot="1" x14ac:dyDescent="0.25">
      <c r="A436" s="28"/>
      <c r="B436" s="25" t="str">
        <f>B406</f>
        <v>I</v>
      </c>
      <c r="C436" s="224" t="str">
        <f>C406</f>
        <v xml:space="preserve">TU-PELO AVENUE TRANSIT STOPS </v>
      </c>
      <c r="D436" s="225"/>
      <c r="E436" s="225"/>
      <c r="F436" s="226"/>
      <c r="G436" s="30" t="s">
        <v>16</v>
      </c>
      <c r="H436" s="30">
        <f>SUM(H406:H435)</f>
        <v>0</v>
      </c>
    </row>
    <row r="437" spans="1:53" ht="30" customHeight="1" thickTop="1" x14ac:dyDescent="0.2">
      <c r="A437" s="11"/>
      <c r="B437" s="255" t="s">
        <v>566</v>
      </c>
      <c r="C437" s="256"/>
      <c r="D437" s="256"/>
      <c r="E437" s="256"/>
      <c r="F437" s="257"/>
      <c r="G437" s="42"/>
      <c r="H437" s="43"/>
    </row>
    <row r="438" spans="1:53" s="29" customFormat="1" ht="33" customHeight="1" x14ac:dyDescent="0.2">
      <c r="A438" s="27"/>
      <c r="B438" s="26" t="s">
        <v>273</v>
      </c>
      <c r="C438" s="227" t="s">
        <v>570</v>
      </c>
      <c r="D438" s="228"/>
      <c r="E438" s="228"/>
      <c r="F438" s="229"/>
      <c r="G438" s="28"/>
      <c r="H438" s="28" t="s">
        <v>1</v>
      </c>
    </row>
    <row r="439" spans="1:53" ht="33" customHeight="1" x14ac:dyDescent="0.2">
      <c r="A439" s="11"/>
      <c r="B439" s="85"/>
      <c r="C439" s="214" t="s">
        <v>18</v>
      </c>
      <c r="D439" s="87"/>
      <c r="E439" s="88" t="s">
        <v>1</v>
      </c>
      <c r="F439" s="88" t="s">
        <v>1</v>
      </c>
      <c r="G439" s="89" t="s">
        <v>1</v>
      </c>
      <c r="H439" s="90"/>
      <c r="BA439" s="215" t="s">
        <v>512</v>
      </c>
    </row>
    <row r="440" spans="1:53" s="64" customFormat="1" ht="30" customHeight="1" x14ac:dyDescent="0.2">
      <c r="A440" s="96" t="s">
        <v>77</v>
      </c>
      <c r="B440" s="97" t="s">
        <v>525</v>
      </c>
      <c r="C440" s="98" t="s">
        <v>78</v>
      </c>
      <c r="D440" s="99" t="s">
        <v>236</v>
      </c>
      <c r="E440" s="100" t="s">
        <v>28</v>
      </c>
      <c r="F440" s="101">
        <v>665</v>
      </c>
      <c r="G440" s="102"/>
      <c r="H440" s="103">
        <f t="shared" ref="H440:H441" si="81">ROUND(G440*F440,2)</f>
        <v>0</v>
      </c>
      <c r="I440" s="207"/>
      <c r="BA440" s="217" t="s">
        <v>513</v>
      </c>
    </row>
    <row r="441" spans="1:53" s="64" customFormat="1" ht="30" customHeight="1" thickBot="1" x14ac:dyDescent="0.25">
      <c r="A441" s="119" t="s">
        <v>79</v>
      </c>
      <c r="B441" s="97" t="s">
        <v>526</v>
      </c>
      <c r="C441" s="98" t="s">
        <v>80</v>
      </c>
      <c r="D441" s="99" t="s">
        <v>324</v>
      </c>
      <c r="E441" s="100" t="s">
        <v>30</v>
      </c>
      <c r="F441" s="101">
        <v>1890</v>
      </c>
      <c r="G441" s="102"/>
      <c r="H441" s="103">
        <f t="shared" si="81"/>
        <v>0</v>
      </c>
      <c r="I441" s="207"/>
      <c r="BA441" s="218" t="s">
        <v>514</v>
      </c>
    </row>
    <row r="442" spans="1:53" s="64" customFormat="1" ht="30" customHeight="1" x14ac:dyDescent="0.2">
      <c r="A442" s="119" t="s">
        <v>81</v>
      </c>
      <c r="B442" s="97" t="s">
        <v>527</v>
      </c>
      <c r="C442" s="98" t="s">
        <v>246</v>
      </c>
      <c r="D442" s="99" t="s">
        <v>324</v>
      </c>
      <c r="E442" s="100"/>
      <c r="F442" s="109"/>
      <c r="G442" s="105"/>
      <c r="H442" s="103"/>
      <c r="I442" s="207"/>
    </row>
    <row r="443" spans="1:53" s="64" customFormat="1" ht="30" customHeight="1" x14ac:dyDescent="0.2">
      <c r="A443" s="119" t="s">
        <v>247</v>
      </c>
      <c r="B443" s="106" t="s">
        <v>31</v>
      </c>
      <c r="C443" s="98" t="s">
        <v>248</v>
      </c>
      <c r="D443" s="104" t="s">
        <v>1</v>
      </c>
      <c r="E443" s="100" t="s">
        <v>32</v>
      </c>
      <c r="F443" s="101">
        <v>655</v>
      </c>
      <c r="G443" s="102"/>
      <c r="H443" s="103">
        <f t="shared" ref="H443" si="82">ROUND(G443*F443,2)</f>
        <v>0</v>
      </c>
      <c r="I443" s="207"/>
    </row>
    <row r="444" spans="1:53" s="64" customFormat="1" ht="33" customHeight="1" x14ac:dyDescent="0.2">
      <c r="A444" s="119" t="s">
        <v>33</v>
      </c>
      <c r="B444" s="97" t="s">
        <v>528</v>
      </c>
      <c r="C444" s="98" t="s">
        <v>34</v>
      </c>
      <c r="D444" s="99" t="s">
        <v>236</v>
      </c>
      <c r="E444" s="100"/>
      <c r="F444" s="109"/>
      <c r="G444" s="105"/>
      <c r="H444" s="103"/>
      <c r="I444" s="207"/>
    </row>
    <row r="445" spans="1:53" s="64" customFormat="1" ht="33" customHeight="1" x14ac:dyDescent="0.2">
      <c r="A445" s="119" t="s">
        <v>249</v>
      </c>
      <c r="B445" s="106" t="s">
        <v>31</v>
      </c>
      <c r="C445" s="98" t="s">
        <v>250</v>
      </c>
      <c r="D445" s="104" t="s">
        <v>1</v>
      </c>
      <c r="E445" s="100" t="s">
        <v>28</v>
      </c>
      <c r="F445" s="101">
        <v>240</v>
      </c>
      <c r="G445" s="102"/>
      <c r="H445" s="103">
        <f t="shared" ref="H445:H448" si="83">ROUND(G445*F445,2)</f>
        <v>0</v>
      </c>
      <c r="I445" s="207"/>
    </row>
    <row r="446" spans="1:53" s="64" customFormat="1" ht="30" customHeight="1" x14ac:dyDescent="0.2">
      <c r="A446" s="96" t="s">
        <v>35</v>
      </c>
      <c r="B446" s="97" t="s">
        <v>529</v>
      </c>
      <c r="C446" s="98" t="s">
        <v>36</v>
      </c>
      <c r="D446" s="99" t="s">
        <v>236</v>
      </c>
      <c r="E446" s="100" t="s">
        <v>30</v>
      </c>
      <c r="F446" s="101">
        <v>2050</v>
      </c>
      <c r="G446" s="102"/>
      <c r="H446" s="103">
        <f t="shared" si="83"/>
        <v>0</v>
      </c>
      <c r="I446" s="207"/>
    </row>
    <row r="447" spans="1:53" s="64" customFormat="1" ht="30" customHeight="1" x14ac:dyDescent="0.2">
      <c r="A447" s="119" t="s">
        <v>85</v>
      </c>
      <c r="B447" s="97" t="s">
        <v>530</v>
      </c>
      <c r="C447" s="98" t="s">
        <v>251</v>
      </c>
      <c r="D447" s="99" t="s">
        <v>252</v>
      </c>
      <c r="E447" s="100"/>
      <c r="F447" s="109"/>
      <c r="G447" s="111"/>
      <c r="H447" s="103">
        <f t="shared" si="83"/>
        <v>0</v>
      </c>
      <c r="I447" s="207"/>
    </row>
    <row r="448" spans="1:53" s="64" customFormat="1" ht="30" customHeight="1" x14ac:dyDescent="0.2">
      <c r="A448" s="119" t="s">
        <v>253</v>
      </c>
      <c r="B448" s="106" t="s">
        <v>31</v>
      </c>
      <c r="C448" s="98" t="s">
        <v>254</v>
      </c>
      <c r="D448" s="104" t="s">
        <v>1</v>
      </c>
      <c r="E448" s="100" t="s">
        <v>30</v>
      </c>
      <c r="F448" s="101">
        <v>1890</v>
      </c>
      <c r="G448" s="102"/>
      <c r="H448" s="103">
        <f t="shared" si="83"/>
        <v>0</v>
      </c>
      <c r="I448" s="207"/>
    </row>
    <row r="449" spans="1:53" s="64" customFormat="1" ht="30" customHeight="1" x14ac:dyDescent="0.2">
      <c r="A449" s="119" t="s">
        <v>256</v>
      </c>
      <c r="B449" s="97" t="s">
        <v>531</v>
      </c>
      <c r="C449" s="98" t="s">
        <v>88</v>
      </c>
      <c r="D449" s="104" t="s">
        <v>259</v>
      </c>
      <c r="E449" s="100"/>
      <c r="F449" s="109"/>
      <c r="G449" s="105"/>
      <c r="H449" s="103"/>
      <c r="I449" s="207"/>
    </row>
    <row r="450" spans="1:53" s="64" customFormat="1" ht="30" customHeight="1" x14ac:dyDescent="0.2">
      <c r="A450" s="119" t="s">
        <v>257</v>
      </c>
      <c r="B450" s="106" t="s">
        <v>31</v>
      </c>
      <c r="C450" s="98" t="s">
        <v>258</v>
      </c>
      <c r="D450" s="104" t="s">
        <v>1</v>
      </c>
      <c r="E450" s="100" t="s">
        <v>30</v>
      </c>
      <c r="F450" s="101">
        <v>1890</v>
      </c>
      <c r="G450" s="102"/>
      <c r="H450" s="103">
        <f>ROUND(G450*F450,2)</f>
        <v>0</v>
      </c>
      <c r="I450" s="207"/>
    </row>
    <row r="451" spans="1:53" ht="33" customHeight="1" x14ac:dyDescent="0.2">
      <c r="A451" s="11"/>
      <c r="B451" s="85"/>
      <c r="C451" s="211" t="s">
        <v>230</v>
      </c>
      <c r="D451" s="87"/>
      <c r="E451" s="92"/>
      <c r="F451" s="87"/>
      <c r="G451" s="89"/>
      <c r="H451" s="90"/>
      <c r="BA451" s="64"/>
    </row>
    <row r="452" spans="1:53" s="64" customFormat="1" ht="30" customHeight="1" x14ac:dyDescent="0.2">
      <c r="A452" s="107" t="s">
        <v>61</v>
      </c>
      <c r="B452" s="97" t="s">
        <v>532</v>
      </c>
      <c r="C452" s="98" t="s">
        <v>62</v>
      </c>
      <c r="D452" s="99" t="s">
        <v>236</v>
      </c>
      <c r="E452" s="100"/>
      <c r="F452" s="109"/>
      <c r="G452" s="105"/>
      <c r="H452" s="103"/>
      <c r="I452" s="207"/>
    </row>
    <row r="453" spans="1:53" s="64" customFormat="1" ht="30" customHeight="1" x14ac:dyDescent="0.2">
      <c r="A453" s="107" t="s">
        <v>116</v>
      </c>
      <c r="B453" s="106" t="s">
        <v>31</v>
      </c>
      <c r="C453" s="98" t="s">
        <v>117</v>
      </c>
      <c r="D453" s="104" t="s">
        <v>1</v>
      </c>
      <c r="E453" s="100" t="s">
        <v>30</v>
      </c>
      <c r="F453" s="101">
        <v>1480</v>
      </c>
      <c r="G453" s="102"/>
      <c r="H453" s="103">
        <f>ROUND(G453*F453,2)</f>
        <v>0</v>
      </c>
      <c r="I453" s="208"/>
    </row>
    <row r="454" spans="1:53" s="64" customFormat="1" ht="30" customHeight="1" x14ac:dyDescent="0.2">
      <c r="A454" s="107" t="s">
        <v>110</v>
      </c>
      <c r="B454" s="97" t="s">
        <v>533</v>
      </c>
      <c r="C454" s="98" t="s">
        <v>111</v>
      </c>
      <c r="D454" s="104" t="s">
        <v>92</v>
      </c>
      <c r="E454" s="100"/>
      <c r="F454" s="109"/>
      <c r="G454" s="105"/>
      <c r="H454" s="103"/>
      <c r="I454" s="207"/>
    </row>
    <row r="455" spans="1:53" s="64" customFormat="1" ht="30" customHeight="1" x14ac:dyDescent="0.2">
      <c r="A455" s="107" t="s">
        <v>112</v>
      </c>
      <c r="B455" s="106" t="s">
        <v>31</v>
      </c>
      <c r="C455" s="98" t="s">
        <v>93</v>
      </c>
      <c r="D455" s="104" t="s">
        <v>1</v>
      </c>
      <c r="E455" s="100" t="s">
        <v>30</v>
      </c>
      <c r="F455" s="101">
        <v>5</v>
      </c>
      <c r="G455" s="102"/>
      <c r="H455" s="103">
        <f t="shared" ref="H455" si="84">ROUND(G455*F455,2)</f>
        <v>0</v>
      </c>
      <c r="I455" s="207"/>
    </row>
    <row r="456" spans="1:53" s="64" customFormat="1" ht="30" customHeight="1" x14ac:dyDescent="0.2">
      <c r="A456" s="107" t="s">
        <v>147</v>
      </c>
      <c r="B456" s="97" t="s">
        <v>534</v>
      </c>
      <c r="C456" s="98" t="s">
        <v>148</v>
      </c>
      <c r="D456" s="104" t="s">
        <v>304</v>
      </c>
      <c r="E456" s="100"/>
      <c r="F456" s="109"/>
      <c r="G456" s="105"/>
      <c r="H456" s="103"/>
      <c r="I456" s="207"/>
      <c r="BA456"/>
    </row>
    <row r="457" spans="1:53" s="64" customFormat="1" ht="30" customHeight="1" x14ac:dyDescent="0.2">
      <c r="A457" s="107" t="s">
        <v>149</v>
      </c>
      <c r="B457" s="106" t="s">
        <v>31</v>
      </c>
      <c r="C457" s="98" t="s">
        <v>241</v>
      </c>
      <c r="D457" s="104" t="s">
        <v>150</v>
      </c>
      <c r="E457" s="100"/>
      <c r="F457" s="109"/>
      <c r="G457" s="105"/>
      <c r="H457" s="103"/>
      <c r="I457" s="207"/>
      <c r="BA457"/>
    </row>
    <row r="458" spans="1:53" s="64" customFormat="1" ht="30" customHeight="1" x14ac:dyDescent="0.2">
      <c r="A458" s="107" t="s">
        <v>151</v>
      </c>
      <c r="B458" s="112" t="s">
        <v>94</v>
      </c>
      <c r="C458" s="98" t="s">
        <v>152</v>
      </c>
      <c r="D458" s="104"/>
      <c r="E458" s="100" t="s">
        <v>30</v>
      </c>
      <c r="F458" s="101">
        <v>10</v>
      </c>
      <c r="G458" s="102"/>
      <c r="H458" s="103">
        <f>ROUND(G458*F458,2)</f>
        <v>0</v>
      </c>
      <c r="I458" s="219"/>
      <c r="BA458"/>
    </row>
    <row r="459" spans="1:53" ht="33" customHeight="1" x14ac:dyDescent="0.2">
      <c r="A459" s="11"/>
      <c r="B459" s="93"/>
      <c r="C459" s="211" t="s">
        <v>19</v>
      </c>
      <c r="D459" s="87"/>
      <c r="E459" s="88"/>
      <c r="F459" s="88"/>
      <c r="G459" s="89"/>
      <c r="H459" s="90"/>
    </row>
    <row r="460" spans="1:53" s="64" customFormat="1" ht="33" customHeight="1" x14ac:dyDescent="0.2">
      <c r="A460" s="96" t="s">
        <v>226</v>
      </c>
      <c r="B460" s="97" t="s">
        <v>535</v>
      </c>
      <c r="C460" s="98" t="s">
        <v>227</v>
      </c>
      <c r="D460" s="104" t="s">
        <v>378</v>
      </c>
      <c r="E460" s="116"/>
      <c r="F460" s="109"/>
      <c r="G460" s="105"/>
      <c r="H460" s="118"/>
      <c r="I460" s="207"/>
      <c r="BA460"/>
    </row>
    <row r="461" spans="1:53" s="64" customFormat="1" ht="30" customHeight="1" x14ac:dyDescent="0.2">
      <c r="A461" s="96" t="s">
        <v>228</v>
      </c>
      <c r="B461" s="106" t="s">
        <v>31</v>
      </c>
      <c r="C461" s="98" t="s">
        <v>515</v>
      </c>
      <c r="D461" s="104"/>
      <c r="E461" s="100"/>
      <c r="F461" s="109"/>
      <c r="G461" s="105"/>
      <c r="H461" s="118"/>
      <c r="I461" s="207"/>
      <c r="BA461"/>
    </row>
    <row r="462" spans="1:53" s="64" customFormat="1" ht="30" customHeight="1" x14ac:dyDescent="0.2">
      <c r="A462" s="96" t="s">
        <v>268</v>
      </c>
      <c r="B462" s="112" t="s">
        <v>94</v>
      </c>
      <c r="C462" s="98" t="s">
        <v>265</v>
      </c>
      <c r="D462" s="104"/>
      <c r="E462" s="100" t="s">
        <v>32</v>
      </c>
      <c r="F462" s="101">
        <v>275</v>
      </c>
      <c r="G462" s="102"/>
      <c r="H462" s="103">
        <f t="shared" ref="H462" si="85">ROUND(G462*F462,2)</f>
        <v>0</v>
      </c>
      <c r="I462" s="207"/>
      <c r="BA462"/>
    </row>
    <row r="463" spans="1:53" s="64" customFormat="1" ht="30" customHeight="1" x14ac:dyDescent="0.2">
      <c r="A463" s="96" t="s">
        <v>229</v>
      </c>
      <c r="B463" s="106" t="s">
        <v>38</v>
      </c>
      <c r="C463" s="98" t="s">
        <v>65</v>
      </c>
      <c r="D463" s="104"/>
      <c r="E463" s="100"/>
      <c r="F463" s="109"/>
      <c r="G463" s="105"/>
      <c r="H463" s="118"/>
      <c r="I463" s="207"/>
      <c r="BA463"/>
    </row>
    <row r="464" spans="1:53" s="64" customFormat="1" ht="30" customHeight="1" x14ac:dyDescent="0.2">
      <c r="A464" s="96" t="s">
        <v>269</v>
      </c>
      <c r="B464" s="112" t="s">
        <v>94</v>
      </c>
      <c r="C464" s="98" t="s">
        <v>265</v>
      </c>
      <c r="D464" s="104"/>
      <c r="E464" s="100" t="s">
        <v>32</v>
      </c>
      <c r="F464" s="101">
        <v>5</v>
      </c>
      <c r="G464" s="102"/>
      <c r="H464" s="103">
        <f t="shared" ref="H464" si="86">ROUND(G464*F464,2)</f>
        <v>0</v>
      </c>
      <c r="I464" s="207"/>
      <c r="BA464"/>
    </row>
    <row r="465" spans="1:53" ht="33" customHeight="1" x14ac:dyDescent="0.2">
      <c r="A465" s="11"/>
      <c r="B465" s="93"/>
      <c r="C465" s="211" t="s">
        <v>20</v>
      </c>
      <c r="D465" s="87"/>
      <c r="E465" s="94"/>
      <c r="F465" s="88"/>
      <c r="G465" s="89"/>
      <c r="H465" s="90"/>
    </row>
    <row r="466" spans="1:53" s="64" customFormat="1" ht="30" customHeight="1" x14ac:dyDescent="0.2">
      <c r="A466" s="96" t="s">
        <v>50</v>
      </c>
      <c r="B466" s="97" t="s">
        <v>536</v>
      </c>
      <c r="C466" s="98" t="s">
        <v>51</v>
      </c>
      <c r="D466" s="104" t="s">
        <v>105</v>
      </c>
      <c r="E466" s="100" t="s">
        <v>47</v>
      </c>
      <c r="F466" s="117">
        <v>400</v>
      </c>
      <c r="G466" s="102"/>
      <c r="H466" s="103">
        <f>ROUND(G466*F466,2)</f>
        <v>0</v>
      </c>
      <c r="I466" s="207"/>
      <c r="BA466"/>
    </row>
    <row r="467" spans="1:53" ht="33" customHeight="1" x14ac:dyDescent="0.2">
      <c r="A467" s="11"/>
      <c r="B467" s="85"/>
      <c r="C467" s="211" t="s">
        <v>23</v>
      </c>
      <c r="D467" s="87"/>
      <c r="E467" s="92"/>
      <c r="F467" s="87"/>
      <c r="G467" s="89"/>
      <c r="H467" s="90"/>
    </row>
    <row r="468" spans="1:53" s="64" customFormat="1" ht="30" customHeight="1" x14ac:dyDescent="0.2">
      <c r="A468" s="107" t="s">
        <v>57</v>
      </c>
      <c r="B468" s="97" t="s">
        <v>537</v>
      </c>
      <c r="C468" s="98" t="s">
        <v>58</v>
      </c>
      <c r="D468" s="104" t="s">
        <v>245</v>
      </c>
      <c r="E468" s="100"/>
      <c r="F468" s="109"/>
      <c r="G468" s="105"/>
      <c r="H468" s="103"/>
      <c r="I468" s="207"/>
      <c r="BA468"/>
    </row>
    <row r="469" spans="1:53" s="64" customFormat="1" ht="30" customHeight="1" x14ac:dyDescent="0.2">
      <c r="A469" s="107" t="s">
        <v>107</v>
      </c>
      <c r="B469" s="106" t="s">
        <v>31</v>
      </c>
      <c r="C469" s="98" t="s">
        <v>108</v>
      </c>
      <c r="D469" s="104"/>
      <c r="E469" s="100" t="s">
        <v>30</v>
      </c>
      <c r="F469" s="101">
        <v>250</v>
      </c>
      <c r="G469" s="102"/>
      <c r="H469" s="103">
        <f>ROUND(G469*F469,2)</f>
        <v>0</v>
      </c>
      <c r="I469" s="220"/>
      <c r="BA469"/>
    </row>
    <row r="470" spans="1:53" s="64" customFormat="1" ht="30" customHeight="1" x14ac:dyDescent="0.2">
      <c r="A470" s="107" t="s">
        <v>59</v>
      </c>
      <c r="B470" s="106" t="s">
        <v>38</v>
      </c>
      <c r="C470" s="98" t="s">
        <v>109</v>
      </c>
      <c r="D470" s="104"/>
      <c r="E470" s="100" t="s">
        <v>30</v>
      </c>
      <c r="F470" s="101">
        <v>1800</v>
      </c>
      <c r="G470" s="102"/>
      <c r="H470" s="103">
        <f>ROUND(G470*F470,2)</f>
        <v>0</v>
      </c>
      <c r="I470" s="207"/>
      <c r="BA470"/>
    </row>
    <row r="471" spans="1:53" ht="33" customHeight="1" x14ac:dyDescent="0.2">
      <c r="A471" s="11"/>
      <c r="B471" s="85"/>
      <c r="C471" s="211" t="s">
        <v>519</v>
      </c>
      <c r="D471" s="87"/>
      <c r="E471" s="92"/>
      <c r="F471" s="87"/>
      <c r="G471" s="89"/>
      <c r="H471" s="90"/>
    </row>
    <row r="472" spans="1:53" s="64" customFormat="1" ht="30" customHeight="1" x14ac:dyDescent="0.2">
      <c r="A472" s="107"/>
      <c r="B472" s="97" t="s">
        <v>567</v>
      </c>
      <c r="C472" s="98" t="s">
        <v>521</v>
      </c>
      <c r="D472" s="104" t="s">
        <v>522</v>
      </c>
      <c r="E472" s="100" t="s">
        <v>37</v>
      </c>
      <c r="F472" s="109">
        <v>2</v>
      </c>
      <c r="G472" s="147"/>
      <c r="H472" s="103">
        <f>ROUND(G472*F472,2)</f>
        <v>0</v>
      </c>
      <c r="I472" s="220"/>
      <c r="BA472"/>
    </row>
    <row r="473" spans="1:53" s="29" customFormat="1" ht="33" customHeight="1" thickBot="1" x14ac:dyDescent="0.25">
      <c r="A473" s="28"/>
      <c r="B473" s="25" t="str">
        <f>B438</f>
        <v>J</v>
      </c>
      <c r="C473" s="224" t="str">
        <f>C438</f>
        <v>JOHN DE GRAFF PARK - AMELIA CRES TO LOUELDA ST
(PATH RENEWAL)</v>
      </c>
      <c r="D473" s="225"/>
      <c r="E473" s="225"/>
      <c r="F473" s="226"/>
      <c r="G473" s="30" t="s">
        <v>16</v>
      </c>
      <c r="H473" s="30">
        <f>SUM(H439:H472)</f>
        <v>0</v>
      </c>
    </row>
    <row r="474" spans="1:53" s="29" customFormat="1" ht="33" customHeight="1" thickTop="1" x14ac:dyDescent="0.2">
      <c r="A474" s="27"/>
      <c r="B474" s="26" t="s">
        <v>516</v>
      </c>
      <c r="C474" s="227" t="s">
        <v>569</v>
      </c>
      <c r="D474" s="228"/>
      <c r="E474" s="228"/>
      <c r="F474" s="229"/>
      <c r="G474" s="28"/>
      <c r="H474" s="28" t="s">
        <v>1</v>
      </c>
    </row>
    <row r="475" spans="1:53" ht="33" customHeight="1" x14ac:dyDescent="0.2">
      <c r="A475" s="11"/>
      <c r="B475" s="85"/>
      <c r="C475" s="214" t="s">
        <v>18</v>
      </c>
      <c r="D475" s="87"/>
      <c r="E475" s="88" t="s">
        <v>1</v>
      </c>
      <c r="F475" s="88" t="s">
        <v>1</v>
      </c>
      <c r="G475" s="89" t="s">
        <v>1</v>
      </c>
      <c r="H475" s="90"/>
      <c r="BA475" s="215" t="s">
        <v>512</v>
      </c>
    </row>
    <row r="476" spans="1:53" s="64" customFormat="1" ht="30" customHeight="1" x14ac:dyDescent="0.2">
      <c r="A476" s="96" t="s">
        <v>77</v>
      </c>
      <c r="B476" s="97" t="s">
        <v>538</v>
      </c>
      <c r="C476" s="98" t="s">
        <v>78</v>
      </c>
      <c r="D476" s="99" t="s">
        <v>236</v>
      </c>
      <c r="E476" s="100" t="s">
        <v>28</v>
      </c>
      <c r="F476" s="101">
        <v>400</v>
      </c>
      <c r="G476" s="102"/>
      <c r="H476" s="103">
        <f t="shared" ref="H476:H477" si="87">ROUND(G476*F476,2)</f>
        <v>0</v>
      </c>
      <c r="I476" s="207"/>
      <c r="BA476" s="217" t="s">
        <v>513</v>
      </c>
    </row>
    <row r="477" spans="1:53" s="64" customFormat="1" ht="30" customHeight="1" thickBot="1" x14ac:dyDescent="0.25">
      <c r="A477" s="119" t="s">
        <v>79</v>
      </c>
      <c r="B477" s="97" t="s">
        <v>539</v>
      </c>
      <c r="C477" s="98" t="s">
        <v>80</v>
      </c>
      <c r="D477" s="99" t="s">
        <v>324</v>
      </c>
      <c r="E477" s="100" t="s">
        <v>30</v>
      </c>
      <c r="F477" s="101">
        <v>1035</v>
      </c>
      <c r="G477" s="102"/>
      <c r="H477" s="103">
        <f t="shared" si="87"/>
        <v>0</v>
      </c>
      <c r="I477" s="207"/>
      <c r="BA477" s="218" t="s">
        <v>514</v>
      </c>
    </row>
    <row r="478" spans="1:53" s="64" customFormat="1" ht="30" customHeight="1" x14ac:dyDescent="0.2">
      <c r="A478" s="119" t="s">
        <v>81</v>
      </c>
      <c r="B478" s="97" t="s">
        <v>540</v>
      </c>
      <c r="C478" s="98" t="s">
        <v>246</v>
      </c>
      <c r="D478" s="99" t="s">
        <v>324</v>
      </c>
      <c r="E478" s="100"/>
      <c r="F478" s="109"/>
      <c r="G478" s="105"/>
      <c r="H478" s="103"/>
      <c r="I478" s="207"/>
    </row>
    <row r="479" spans="1:53" s="64" customFormat="1" ht="30" customHeight="1" x14ac:dyDescent="0.2">
      <c r="A479" s="119" t="s">
        <v>247</v>
      </c>
      <c r="B479" s="106" t="s">
        <v>31</v>
      </c>
      <c r="C479" s="98" t="s">
        <v>248</v>
      </c>
      <c r="D479" s="104" t="s">
        <v>1</v>
      </c>
      <c r="E479" s="100" t="s">
        <v>32</v>
      </c>
      <c r="F479" s="101">
        <v>400</v>
      </c>
      <c r="G479" s="102"/>
      <c r="H479" s="103">
        <f t="shared" ref="H479" si="88">ROUND(G479*F479,2)</f>
        <v>0</v>
      </c>
      <c r="I479" s="207"/>
    </row>
    <row r="480" spans="1:53" s="64" customFormat="1" ht="33" customHeight="1" x14ac:dyDescent="0.2">
      <c r="A480" s="119" t="s">
        <v>33</v>
      </c>
      <c r="B480" s="97" t="s">
        <v>541</v>
      </c>
      <c r="C480" s="98" t="s">
        <v>34</v>
      </c>
      <c r="D480" s="99" t="s">
        <v>236</v>
      </c>
      <c r="E480" s="100"/>
      <c r="F480" s="109"/>
      <c r="G480" s="105"/>
      <c r="H480" s="103"/>
      <c r="I480" s="207"/>
    </row>
    <row r="481" spans="1:53" s="64" customFormat="1" ht="33" customHeight="1" x14ac:dyDescent="0.2">
      <c r="A481" s="119" t="s">
        <v>249</v>
      </c>
      <c r="B481" s="106" t="s">
        <v>31</v>
      </c>
      <c r="C481" s="98" t="s">
        <v>250</v>
      </c>
      <c r="D481" s="104" t="s">
        <v>1</v>
      </c>
      <c r="E481" s="100" t="s">
        <v>28</v>
      </c>
      <c r="F481" s="101">
        <v>175</v>
      </c>
      <c r="G481" s="102"/>
      <c r="H481" s="103">
        <f t="shared" ref="H481:H484" si="89">ROUND(G481*F481,2)</f>
        <v>0</v>
      </c>
      <c r="I481" s="207"/>
    </row>
    <row r="482" spans="1:53" s="64" customFormat="1" ht="30" customHeight="1" x14ac:dyDescent="0.2">
      <c r="A482" s="96" t="s">
        <v>35</v>
      </c>
      <c r="B482" s="97" t="s">
        <v>542</v>
      </c>
      <c r="C482" s="98" t="s">
        <v>36</v>
      </c>
      <c r="D482" s="99" t="s">
        <v>236</v>
      </c>
      <c r="E482" s="100" t="s">
        <v>30</v>
      </c>
      <c r="F482" s="101">
        <v>1200</v>
      </c>
      <c r="G482" s="102"/>
      <c r="H482" s="103">
        <f t="shared" si="89"/>
        <v>0</v>
      </c>
      <c r="I482" s="207"/>
    </row>
    <row r="483" spans="1:53" s="64" customFormat="1" ht="30" customHeight="1" x14ac:dyDescent="0.2">
      <c r="A483" s="119" t="s">
        <v>85</v>
      </c>
      <c r="B483" s="97" t="s">
        <v>543</v>
      </c>
      <c r="C483" s="98" t="s">
        <v>251</v>
      </c>
      <c r="D483" s="99" t="s">
        <v>252</v>
      </c>
      <c r="E483" s="100"/>
      <c r="F483" s="109"/>
      <c r="G483" s="111"/>
      <c r="H483" s="103">
        <f t="shared" si="89"/>
        <v>0</v>
      </c>
      <c r="I483" s="207"/>
    </row>
    <row r="484" spans="1:53" s="64" customFormat="1" ht="30" customHeight="1" x14ac:dyDescent="0.2">
      <c r="A484" s="119" t="s">
        <v>253</v>
      </c>
      <c r="B484" s="106" t="s">
        <v>31</v>
      </c>
      <c r="C484" s="98" t="s">
        <v>254</v>
      </c>
      <c r="D484" s="104" t="s">
        <v>1</v>
      </c>
      <c r="E484" s="100" t="s">
        <v>30</v>
      </c>
      <c r="F484" s="101">
        <v>1035</v>
      </c>
      <c r="G484" s="102"/>
      <c r="H484" s="103">
        <f t="shared" si="89"/>
        <v>0</v>
      </c>
      <c r="I484" s="207"/>
    </row>
    <row r="485" spans="1:53" s="64" customFormat="1" ht="30" customHeight="1" x14ac:dyDescent="0.2">
      <c r="A485" s="119" t="s">
        <v>256</v>
      </c>
      <c r="B485" s="97" t="s">
        <v>544</v>
      </c>
      <c r="C485" s="98" t="s">
        <v>88</v>
      </c>
      <c r="D485" s="104" t="s">
        <v>259</v>
      </c>
      <c r="E485" s="100"/>
      <c r="F485" s="109"/>
      <c r="G485" s="105"/>
      <c r="H485" s="103"/>
      <c r="I485" s="207"/>
    </row>
    <row r="486" spans="1:53" s="64" customFormat="1" ht="30" customHeight="1" x14ac:dyDescent="0.2">
      <c r="A486" s="119" t="s">
        <v>257</v>
      </c>
      <c r="B486" s="106" t="s">
        <v>31</v>
      </c>
      <c r="C486" s="98" t="s">
        <v>258</v>
      </c>
      <c r="D486" s="104" t="s">
        <v>1</v>
      </c>
      <c r="E486" s="100" t="s">
        <v>30</v>
      </c>
      <c r="F486" s="101">
        <v>1035</v>
      </c>
      <c r="G486" s="102"/>
      <c r="H486" s="103">
        <f>ROUND(G486*F486,2)</f>
        <v>0</v>
      </c>
      <c r="I486" s="207"/>
    </row>
    <row r="487" spans="1:53" ht="33" customHeight="1" x14ac:dyDescent="0.2">
      <c r="A487" s="11"/>
      <c r="B487" s="85"/>
      <c r="C487" s="211" t="s">
        <v>230</v>
      </c>
      <c r="D487" s="87"/>
      <c r="E487" s="92"/>
      <c r="F487" s="87"/>
      <c r="G487" s="89"/>
      <c r="H487" s="90"/>
      <c r="BA487" s="64"/>
    </row>
    <row r="488" spans="1:53" s="64" customFormat="1" ht="30" customHeight="1" x14ac:dyDescent="0.2">
      <c r="A488" s="107" t="s">
        <v>61</v>
      </c>
      <c r="B488" s="97" t="s">
        <v>545</v>
      </c>
      <c r="C488" s="98" t="s">
        <v>62</v>
      </c>
      <c r="D488" s="99" t="s">
        <v>236</v>
      </c>
      <c r="E488" s="100"/>
      <c r="F488" s="109"/>
      <c r="G488" s="105"/>
      <c r="H488" s="103"/>
      <c r="I488" s="207"/>
    </row>
    <row r="489" spans="1:53" s="64" customFormat="1" ht="30" customHeight="1" x14ac:dyDescent="0.2">
      <c r="A489" s="107" t="s">
        <v>116</v>
      </c>
      <c r="B489" s="106" t="s">
        <v>31</v>
      </c>
      <c r="C489" s="98" t="s">
        <v>117</v>
      </c>
      <c r="D489" s="104" t="s">
        <v>1</v>
      </c>
      <c r="E489" s="100" t="s">
        <v>30</v>
      </c>
      <c r="F489" s="101">
        <v>850</v>
      </c>
      <c r="G489" s="102"/>
      <c r="H489" s="103">
        <f>ROUND(G489*F489,2)</f>
        <v>0</v>
      </c>
      <c r="I489" s="208"/>
    </row>
    <row r="490" spans="1:53" s="64" customFormat="1" ht="30" customHeight="1" x14ac:dyDescent="0.2">
      <c r="A490" s="107" t="s">
        <v>110</v>
      </c>
      <c r="B490" s="97" t="s">
        <v>546</v>
      </c>
      <c r="C490" s="98" t="s">
        <v>111</v>
      </c>
      <c r="D490" s="104" t="s">
        <v>92</v>
      </c>
      <c r="E490" s="100"/>
      <c r="F490" s="109"/>
      <c r="G490" s="105"/>
      <c r="H490" s="103"/>
      <c r="I490" s="207"/>
    </row>
    <row r="491" spans="1:53" s="64" customFormat="1" ht="30" customHeight="1" x14ac:dyDescent="0.2">
      <c r="A491" s="107" t="s">
        <v>112</v>
      </c>
      <c r="B491" s="106" t="s">
        <v>31</v>
      </c>
      <c r="C491" s="98" t="s">
        <v>93</v>
      </c>
      <c r="D491" s="104" t="s">
        <v>1</v>
      </c>
      <c r="E491" s="100" t="s">
        <v>30</v>
      </c>
      <c r="F491" s="101">
        <v>65</v>
      </c>
      <c r="G491" s="102"/>
      <c r="H491" s="103">
        <f t="shared" ref="H491" si="90">ROUND(G491*F491,2)</f>
        <v>0</v>
      </c>
      <c r="I491" s="207"/>
    </row>
    <row r="492" spans="1:53" s="64" customFormat="1" ht="30" customHeight="1" x14ac:dyDescent="0.2">
      <c r="A492" s="107" t="s">
        <v>147</v>
      </c>
      <c r="B492" s="97" t="s">
        <v>547</v>
      </c>
      <c r="C492" s="98" t="s">
        <v>148</v>
      </c>
      <c r="D492" s="104" t="s">
        <v>304</v>
      </c>
      <c r="E492" s="100"/>
      <c r="F492" s="109"/>
      <c r="G492" s="105"/>
      <c r="H492" s="103"/>
      <c r="I492" s="207"/>
      <c r="BA492"/>
    </row>
    <row r="493" spans="1:53" s="64" customFormat="1" ht="30" customHeight="1" x14ac:dyDescent="0.2">
      <c r="A493" s="107" t="s">
        <v>149</v>
      </c>
      <c r="B493" s="106" t="s">
        <v>31</v>
      </c>
      <c r="C493" s="98" t="s">
        <v>241</v>
      </c>
      <c r="D493" s="104" t="s">
        <v>150</v>
      </c>
      <c r="E493" s="100"/>
      <c r="F493" s="109"/>
      <c r="G493" s="105"/>
      <c r="H493" s="103"/>
      <c r="I493" s="207"/>
      <c r="BA493"/>
    </row>
    <row r="494" spans="1:53" s="64" customFormat="1" ht="30" customHeight="1" x14ac:dyDescent="0.2">
      <c r="A494" s="107" t="s">
        <v>151</v>
      </c>
      <c r="B494" s="112" t="s">
        <v>94</v>
      </c>
      <c r="C494" s="98" t="s">
        <v>152</v>
      </c>
      <c r="D494" s="104"/>
      <c r="E494" s="100" t="s">
        <v>30</v>
      </c>
      <c r="F494" s="101">
        <v>10</v>
      </c>
      <c r="G494" s="102"/>
      <c r="H494" s="103">
        <f>ROUND(G494*F494,2)</f>
        <v>0</v>
      </c>
      <c r="I494" s="219"/>
      <c r="BA494"/>
    </row>
    <row r="495" spans="1:53" ht="33" customHeight="1" x14ac:dyDescent="0.2">
      <c r="A495" s="11"/>
      <c r="B495" s="93"/>
      <c r="C495" s="211" t="s">
        <v>19</v>
      </c>
      <c r="D495" s="87"/>
      <c r="E495" s="88"/>
      <c r="F495" s="88"/>
      <c r="G495" s="89"/>
      <c r="H495" s="90"/>
    </row>
    <row r="496" spans="1:53" s="64" customFormat="1" ht="33" customHeight="1" x14ac:dyDescent="0.2">
      <c r="A496" s="96" t="s">
        <v>226</v>
      </c>
      <c r="B496" s="97" t="s">
        <v>548</v>
      </c>
      <c r="C496" s="98" t="s">
        <v>227</v>
      </c>
      <c r="D496" s="104" t="s">
        <v>378</v>
      </c>
      <c r="E496" s="116"/>
      <c r="F496" s="109"/>
      <c r="G496" s="105"/>
      <c r="H496" s="118"/>
      <c r="I496" s="207"/>
      <c r="BA496"/>
    </row>
    <row r="497" spans="1:53" s="64" customFormat="1" ht="30" customHeight="1" x14ac:dyDescent="0.2">
      <c r="A497" s="96" t="s">
        <v>228</v>
      </c>
      <c r="B497" s="106" t="s">
        <v>31</v>
      </c>
      <c r="C497" s="98" t="s">
        <v>515</v>
      </c>
      <c r="D497" s="104"/>
      <c r="E497" s="100"/>
      <c r="F497" s="109"/>
      <c r="G497" s="105"/>
      <c r="H497" s="118"/>
      <c r="I497" s="207"/>
      <c r="BA497"/>
    </row>
    <row r="498" spans="1:53" s="64" customFormat="1" ht="30" customHeight="1" x14ac:dyDescent="0.2">
      <c r="A498" s="96" t="s">
        <v>268</v>
      </c>
      <c r="B498" s="112" t="s">
        <v>94</v>
      </c>
      <c r="C498" s="98" t="s">
        <v>265</v>
      </c>
      <c r="D498" s="104"/>
      <c r="E498" s="100" t="s">
        <v>32</v>
      </c>
      <c r="F498" s="101">
        <v>175</v>
      </c>
      <c r="G498" s="102"/>
      <c r="H498" s="103">
        <f t="shared" ref="H498" si="91">ROUND(G498*F498,2)</f>
        <v>0</v>
      </c>
      <c r="I498" s="207"/>
      <c r="BA498"/>
    </row>
    <row r="499" spans="1:53" s="64" customFormat="1" ht="30" customHeight="1" x14ac:dyDescent="0.2">
      <c r="A499" s="96" t="s">
        <v>229</v>
      </c>
      <c r="B499" s="106" t="s">
        <v>38</v>
      </c>
      <c r="C499" s="98" t="s">
        <v>65</v>
      </c>
      <c r="D499" s="104"/>
      <c r="E499" s="100"/>
      <c r="F499" s="109"/>
      <c r="G499" s="105"/>
      <c r="H499" s="118"/>
      <c r="I499" s="207"/>
      <c r="BA499"/>
    </row>
    <row r="500" spans="1:53" s="64" customFormat="1" ht="30" customHeight="1" x14ac:dyDescent="0.2">
      <c r="A500" s="96" t="s">
        <v>269</v>
      </c>
      <c r="B500" s="112" t="s">
        <v>94</v>
      </c>
      <c r="C500" s="98" t="s">
        <v>265</v>
      </c>
      <c r="D500" s="104"/>
      <c r="E500" s="100" t="s">
        <v>32</v>
      </c>
      <c r="F500" s="101">
        <v>10</v>
      </c>
      <c r="G500" s="102"/>
      <c r="H500" s="103">
        <f t="shared" ref="H500" si="92">ROUND(G500*F500,2)</f>
        <v>0</v>
      </c>
      <c r="I500" s="207"/>
      <c r="BA500"/>
    </row>
    <row r="501" spans="1:53" ht="33" customHeight="1" x14ac:dyDescent="0.2">
      <c r="A501" s="11"/>
      <c r="B501" s="93"/>
      <c r="C501" s="211" t="s">
        <v>20</v>
      </c>
      <c r="D501" s="87"/>
      <c r="E501" s="94"/>
      <c r="F501" s="88"/>
      <c r="G501" s="89"/>
      <c r="H501" s="90"/>
    </row>
    <row r="502" spans="1:53" s="64" customFormat="1" ht="30" customHeight="1" x14ac:dyDescent="0.2">
      <c r="A502" s="96" t="s">
        <v>50</v>
      </c>
      <c r="B502" s="97" t="s">
        <v>549</v>
      </c>
      <c r="C502" s="98" t="s">
        <v>51</v>
      </c>
      <c r="D502" s="104" t="s">
        <v>105</v>
      </c>
      <c r="E502" s="100" t="s">
        <v>47</v>
      </c>
      <c r="F502" s="117">
        <v>200</v>
      </c>
      <c r="G502" s="102"/>
      <c r="H502" s="103">
        <f>ROUND(G502*F502,2)</f>
        <v>0</v>
      </c>
      <c r="I502" s="207"/>
      <c r="BA502"/>
    </row>
    <row r="503" spans="1:53" ht="33" customHeight="1" x14ac:dyDescent="0.2">
      <c r="A503" s="11"/>
      <c r="B503" s="85"/>
      <c r="C503" s="211" t="s">
        <v>23</v>
      </c>
      <c r="D503" s="87"/>
      <c r="E503" s="92"/>
      <c r="F503" s="87"/>
      <c r="G503" s="89"/>
      <c r="H503" s="90"/>
    </row>
    <row r="504" spans="1:53" s="64" customFormat="1" ht="30" customHeight="1" x14ac:dyDescent="0.2">
      <c r="A504" s="107" t="s">
        <v>57</v>
      </c>
      <c r="B504" s="97" t="s">
        <v>550</v>
      </c>
      <c r="C504" s="98" t="s">
        <v>58</v>
      </c>
      <c r="D504" s="104" t="s">
        <v>245</v>
      </c>
      <c r="E504" s="100"/>
      <c r="F504" s="109"/>
      <c r="G504" s="105"/>
      <c r="H504" s="103"/>
      <c r="I504" s="207"/>
      <c r="BA504"/>
    </row>
    <row r="505" spans="1:53" s="64" customFormat="1" ht="30" customHeight="1" x14ac:dyDescent="0.2">
      <c r="A505" s="107" t="s">
        <v>107</v>
      </c>
      <c r="B505" s="106" t="s">
        <v>31</v>
      </c>
      <c r="C505" s="98" t="s">
        <v>108</v>
      </c>
      <c r="D505" s="104"/>
      <c r="E505" s="100" t="s">
        <v>30</v>
      </c>
      <c r="F505" s="101">
        <v>200</v>
      </c>
      <c r="G505" s="102"/>
      <c r="H505" s="103">
        <f>ROUND(G505*F505,2)</f>
        <v>0</v>
      </c>
      <c r="I505" s="220"/>
      <c r="BA505"/>
    </row>
    <row r="506" spans="1:53" s="64" customFormat="1" ht="30" customHeight="1" x14ac:dyDescent="0.2">
      <c r="A506" s="107" t="s">
        <v>59</v>
      </c>
      <c r="B506" s="106" t="s">
        <v>38</v>
      </c>
      <c r="C506" s="98" t="s">
        <v>109</v>
      </c>
      <c r="D506" s="104"/>
      <c r="E506" s="100" t="s">
        <v>30</v>
      </c>
      <c r="F506" s="101">
        <v>1000</v>
      </c>
      <c r="G506" s="102"/>
      <c r="H506" s="103">
        <f>ROUND(G506*F506,2)</f>
        <v>0</v>
      </c>
      <c r="I506" s="207"/>
      <c r="BA506"/>
    </row>
    <row r="507" spans="1:53" ht="33" customHeight="1" x14ac:dyDescent="0.2">
      <c r="A507" s="11"/>
      <c r="B507" s="85"/>
      <c r="C507" s="211" t="s">
        <v>519</v>
      </c>
      <c r="D507" s="87"/>
      <c r="E507" s="92"/>
      <c r="F507" s="87"/>
      <c r="G507" s="89"/>
      <c r="H507" s="90"/>
    </row>
    <row r="508" spans="1:53" s="64" customFormat="1" ht="30" customHeight="1" x14ac:dyDescent="0.2">
      <c r="A508" s="107"/>
      <c r="B508" s="97" t="s">
        <v>551</v>
      </c>
      <c r="C508" s="98" t="s">
        <v>521</v>
      </c>
      <c r="D508" s="104" t="s">
        <v>522</v>
      </c>
      <c r="E508" s="100" t="s">
        <v>37</v>
      </c>
      <c r="F508" s="109">
        <v>1</v>
      </c>
      <c r="G508" s="147"/>
      <c r="H508" s="103">
        <f>ROUND(G508*F508,2)</f>
        <v>0</v>
      </c>
      <c r="I508" s="220"/>
      <c r="BA508"/>
    </row>
    <row r="509" spans="1:53" s="64" customFormat="1" ht="30" customHeight="1" x14ac:dyDescent="0.2">
      <c r="A509" s="107"/>
      <c r="B509" s="97" t="s">
        <v>552</v>
      </c>
      <c r="C509" s="98" t="s">
        <v>520</v>
      </c>
      <c r="D509" s="104" t="s">
        <v>523</v>
      </c>
      <c r="E509" s="100" t="s">
        <v>37</v>
      </c>
      <c r="F509" s="109">
        <v>2</v>
      </c>
      <c r="G509" s="147"/>
      <c r="H509" s="103">
        <f>ROUND(G509*F509,2)</f>
        <v>0</v>
      </c>
      <c r="I509" s="207"/>
      <c r="BA509"/>
    </row>
    <row r="510" spans="1:53" s="29" customFormat="1" ht="33" customHeight="1" thickBot="1" x14ac:dyDescent="0.25">
      <c r="A510" s="28"/>
      <c r="B510" s="25" t="str">
        <f>B474</f>
        <v>K</v>
      </c>
      <c r="C510" s="224" t="str">
        <f>C474</f>
        <v>LONDON REAY PARK - LONDON ST TO REAY CRES
(PATH RENEWAL)</v>
      </c>
      <c r="D510" s="225"/>
      <c r="E510" s="225"/>
      <c r="F510" s="226"/>
      <c r="G510" s="30" t="s">
        <v>16</v>
      </c>
      <c r="H510" s="30">
        <f>SUM(H475:H509)</f>
        <v>0</v>
      </c>
    </row>
    <row r="511" spans="1:53" s="29" customFormat="1" ht="33" customHeight="1" thickTop="1" x14ac:dyDescent="0.2">
      <c r="A511" s="27"/>
      <c r="B511" s="26" t="s">
        <v>517</v>
      </c>
      <c r="C511" s="227" t="s">
        <v>568</v>
      </c>
      <c r="D511" s="228"/>
      <c r="E511" s="228"/>
      <c r="F511" s="229"/>
      <c r="G511" s="28"/>
      <c r="H511" s="28" t="s">
        <v>1</v>
      </c>
    </row>
    <row r="512" spans="1:53" ht="33" customHeight="1" x14ac:dyDescent="0.2">
      <c r="A512" s="11"/>
      <c r="B512" s="85"/>
      <c r="C512" s="214" t="s">
        <v>18</v>
      </c>
      <c r="D512" s="87"/>
      <c r="E512" s="88" t="s">
        <v>1</v>
      </c>
      <c r="F512" s="88" t="s">
        <v>1</v>
      </c>
      <c r="G512" s="89" t="s">
        <v>1</v>
      </c>
      <c r="H512" s="90"/>
      <c r="BA512" s="215" t="s">
        <v>512</v>
      </c>
    </row>
    <row r="513" spans="1:53" s="64" customFormat="1" ht="30" customHeight="1" x14ac:dyDescent="0.2">
      <c r="A513" s="96" t="s">
        <v>77</v>
      </c>
      <c r="B513" s="97" t="s">
        <v>553</v>
      </c>
      <c r="C513" s="98" t="s">
        <v>78</v>
      </c>
      <c r="D513" s="99" t="s">
        <v>236</v>
      </c>
      <c r="E513" s="100" t="s">
        <v>28</v>
      </c>
      <c r="F513" s="101">
        <v>260</v>
      </c>
      <c r="G513" s="102"/>
      <c r="H513" s="103">
        <f t="shared" ref="H513:H514" si="93">ROUND(G513*F513,2)</f>
        <v>0</v>
      </c>
      <c r="I513" s="207"/>
      <c r="BA513" s="217" t="s">
        <v>513</v>
      </c>
    </row>
    <row r="514" spans="1:53" s="64" customFormat="1" ht="30" customHeight="1" thickBot="1" x14ac:dyDescent="0.25">
      <c r="A514" s="119" t="s">
        <v>79</v>
      </c>
      <c r="B514" s="97" t="s">
        <v>554</v>
      </c>
      <c r="C514" s="98" t="s">
        <v>80</v>
      </c>
      <c r="D514" s="99" t="s">
        <v>324</v>
      </c>
      <c r="E514" s="100" t="s">
        <v>30</v>
      </c>
      <c r="F514" s="101">
        <v>700</v>
      </c>
      <c r="G514" s="102"/>
      <c r="H514" s="103">
        <f t="shared" si="93"/>
        <v>0</v>
      </c>
      <c r="I514" s="207"/>
      <c r="BA514" s="218" t="s">
        <v>514</v>
      </c>
    </row>
    <row r="515" spans="1:53" s="64" customFormat="1" ht="30" customHeight="1" x14ac:dyDescent="0.2">
      <c r="A515" s="119" t="s">
        <v>81</v>
      </c>
      <c r="B515" s="97" t="s">
        <v>555</v>
      </c>
      <c r="C515" s="98" t="s">
        <v>246</v>
      </c>
      <c r="D515" s="99" t="s">
        <v>324</v>
      </c>
      <c r="E515" s="100"/>
      <c r="F515" s="109"/>
      <c r="G515" s="105"/>
      <c r="H515" s="103"/>
      <c r="I515" s="207"/>
    </row>
    <row r="516" spans="1:53" s="64" customFormat="1" ht="30" customHeight="1" x14ac:dyDescent="0.2">
      <c r="A516" s="119" t="s">
        <v>247</v>
      </c>
      <c r="B516" s="106" t="s">
        <v>31</v>
      </c>
      <c r="C516" s="98" t="s">
        <v>248</v>
      </c>
      <c r="D516" s="104" t="s">
        <v>1</v>
      </c>
      <c r="E516" s="100" t="s">
        <v>32</v>
      </c>
      <c r="F516" s="101">
        <v>260</v>
      </c>
      <c r="G516" s="102"/>
      <c r="H516" s="103">
        <f t="shared" ref="H516" si="94">ROUND(G516*F516,2)</f>
        <v>0</v>
      </c>
      <c r="I516" s="207"/>
    </row>
    <row r="517" spans="1:53" s="64" customFormat="1" ht="33" customHeight="1" x14ac:dyDescent="0.2">
      <c r="A517" s="119" t="s">
        <v>33</v>
      </c>
      <c r="B517" s="97" t="s">
        <v>556</v>
      </c>
      <c r="C517" s="98" t="s">
        <v>34</v>
      </c>
      <c r="D517" s="99" t="s">
        <v>236</v>
      </c>
      <c r="E517" s="100"/>
      <c r="F517" s="109"/>
      <c r="G517" s="105"/>
      <c r="H517" s="103"/>
      <c r="I517" s="207"/>
    </row>
    <row r="518" spans="1:53" s="64" customFormat="1" ht="33" customHeight="1" x14ac:dyDescent="0.2">
      <c r="A518" s="119" t="s">
        <v>249</v>
      </c>
      <c r="B518" s="106" t="s">
        <v>31</v>
      </c>
      <c r="C518" s="98" t="s">
        <v>250</v>
      </c>
      <c r="D518" s="104" t="s">
        <v>1</v>
      </c>
      <c r="E518" s="100" t="s">
        <v>28</v>
      </c>
      <c r="F518" s="101">
        <v>110</v>
      </c>
      <c r="G518" s="102"/>
      <c r="H518" s="103">
        <f t="shared" ref="H518:H521" si="95">ROUND(G518*F518,2)</f>
        <v>0</v>
      </c>
      <c r="I518" s="207"/>
    </row>
    <row r="519" spans="1:53" s="64" customFormat="1" ht="30" customHeight="1" x14ac:dyDescent="0.2">
      <c r="A519" s="96" t="s">
        <v>35</v>
      </c>
      <c r="B519" s="97" t="s">
        <v>557</v>
      </c>
      <c r="C519" s="98" t="s">
        <v>36</v>
      </c>
      <c r="D519" s="99" t="s">
        <v>236</v>
      </c>
      <c r="E519" s="100" t="s">
        <v>30</v>
      </c>
      <c r="F519" s="101">
        <v>1100</v>
      </c>
      <c r="G519" s="102"/>
      <c r="H519" s="103">
        <f t="shared" si="95"/>
        <v>0</v>
      </c>
      <c r="I519" s="207"/>
    </row>
    <row r="520" spans="1:53" s="64" customFormat="1" ht="30" customHeight="1" x14ac:dyDescent="0.2">
      <c r="A520" s="119" t="s">
        <v>85</v>
      </c>
      <c r="B520" s="97" t="s">
        <v>571</v>
      </c>
      <c r="C520" s="98" t="s">
        <v>251</v>
      </c>
      <c r="D520" s="99" t="s">
        <v>252</v>
      </c>
      <c r="E520" s="100"/>
      <c r="F520" s="109"/>
      <c r="G520" s="111"/>
      <c r="H520" s="103">
        <f t="shared" si="95"/>
        <v>0</v>
      </c>
      <c r="I520" s="207"/>
    </row>
    <row r="521" spans="1:53" s="64" customFormat="1" ht="30" customHeight="1" x14ac:dyDescent="0.2">
      <c r="A521" s="119" t="s">
        <v>253</v>
      </c>
      <c r="B521" s="106" t="s">
        <v>31</v>
      </c>
      <c r="C521" s="98" t="s">
        <v>254</v>
      </c>
      <c r="D521" s="104" t="s">
        <v>1</v>
      </c>
      <c r="E521" s="100" t="s">
        <v>30</v>
      </c>
      <c r="F521" s="101">
        <v>700</v>
      </c>
      <c r="G521" s="102"/>
      <c r="H521" s="103">
        <f t="shared" si="95"/>
        <v>0</v>
      </c>
      <c r="I521" s="207"/>
    </row>
    <row r="522" spans="1:53" s="64" customFormat="1" ht="30" customHeight="1" x14ac:dyDescent="0.2">
      <c r="A522" s="119" t="s">
        <v>256</v>
      </c>
      <c r="B522" s="97" t="s">
        <v>558</v>
      </c>
      <c r="C522" s="98" t="s">
        <v>88</v>
      </c>
      <c r="D522" s="104" t="s">
        <v>259</v>
      </c>
      <c r="E522" s="100"/>
      <c r="F522" s="109"/>
      <c r="G522" s="105"/>
      <c r="H522" s="103"/>
      <c r="I522" s="207"/>
    </row>
    <row r="523" spans="1:53" s="64" customFormat="1" ht="30" customHeight="1" x14ac:dyDescent="0.2">
      <c r="A523" s="119" t="s">
        <v>257</v>
      </c>
      <c r="B523" s="106" t="s">
        <v>31</v>
      </c>
      <c r="C523" s="98" t="s">
        <v>258</v>
      </c>
      <c r="D523" s="104" t="s">
        <v>1</v>
      </c>
      <c r="E523" s="100" t="s">
        <v>30</v>
      </c>
      <c r="F523" s="101">
        <v>700</v>
      </c>
      <c r="G523" s="102"/>
      <c r="H523" s="103">
        <f>ROUND(G523*F523,2)</f>
        <v>0</v>
      </c>
      <c r="I523" s="207"/>
    </row>
    <row r="524" spans="1:53" ht="33" customHeight="1" x14ac:dyDescent="0.2">
      <c r="A524" s="11"/>
      <c r="B524" s="85"/>
      <c r="C524" s="211" t="s">
        <v>230</v>
      </c>
      <c r="D524" s="87"/>
      <c r="E524" s="92"/>
      <c r="F524" s="87"/>
      <c r="G524" s="89"/>
      <c r="H524" s="90"/>
      <c r="BA524" s="64"/>
    </row>
    <row r="525" spans="1:53" s="64" customFormat="1" ht="30" customHeight="1" x14ac:dyDescent="0.2">
      <c r="A525" s="107" t="s">
        <v>61</v>
      </c>
      <c r="B525" s="97" t="s">
        <v>559</v>
      </c>
      <c r="C525" s="98" t="s">
        <v>62</v>
      </c>
      <c r="D525" s="99" t="s">
        <v>236</v>
      </c>
      <c r="E525" s="100"/>
      <c r="F525" s="109"/>
      <c r="G525" s="105"/>
      <c r="H525" s="103"/>
      <c r="I525" s="207"/>
    </row>
    <row r="526" spans="1:53" s="64" customFormat="1" ht="30" customHeight="1" x14ac:dyDescent="0.2">
      <c r="A526" s="107" t="s">
        <v>116</v>
      </c>
      <c r="B526" s="106" t="s">
        <v>31</v>
      </c>
      <c r="C526" s="98" t="s">
        <v>117</v>
      </c>
      <c r="D526" s="104" t="s">
        <v>1</v>
      </c>
      <c r="E526" s="100" t="s">
        <v>30</v>
      </c>
      <c r="F526" s="101">
        <v>450</v>
      </c>
      <c r="G526" s="102"/>
      <c r="H526" s="103">
        <f>ROUND(G526*F526,2)</f>
        <v>0</v>
      </c>
      <c r="I526" s="208"/>
    </row>
    <row r="527" spans="1:53" s="64" customFormat="1" ht="30" customHeight="1" x14ac:dyDescent="0.2">
      <c r="A527" s="107" t="s">
        <v>110</v>
      </c>
      <c r="B527" s="97" t="s">
        <v>560</v>
      </c>
      <c r="C527" s="98" t="s">
        <v>111</v>
      </c>
      <c r="D527" s="104" t="s">
        <v>92</v>
      </c>
      <c r="E527" s="100"/>
      <c r="F527" s="109"/>
      <c r="G527" s="105"/>
      <c r="H527" s="103"/>
      <c r="I527" s="207"/>
    </row>
    <row r="528" spans="1:53" s="64" customFormat="1" ht="30" customHeight="1" x14ac:dyDescent="0.2">
      <c r="A528" s="107" t="s">
        <v>112</v>
      </c>
      <c r="B528" s="106" t="s">
        <v>31</v>
      </c>
      <c r="C528" s="98" t="s">
        <v>93</v>
      </c>
      <c r="D528" s="104" t="s">
        <v>1</v>
      </c>
      <c r="E528" s="100" t="s">
        <v>30</v>
      </c>
      <c r="F528" s="101">
        <v>60</v>
      </c>
      <c r="G528" s="102"/>
      <c r="H528" s="103">
        <f t="shared" ref="H528" si="96">ROUND(G528*F528,2)</f>
        <v>0</v>
      </c>
      <c r="I528" s="207"/>
    </row>
    <row r="529" spans="1:53" s="64" customFormat="1" ht="30" customHeight="1" x14ac:dyDescent="0.2">
      <c r="A529" s="107" t="s">
        <v>147</v>
      </c>
      <c r="B529" s="97" t="s">
        <v>562</v>
      </c>
      <c r="C529" s="98" t="s">
        <v>148</v>
      </c>
      <c r="D529" s="104" t="s">
        <v>304</v>
      </c>
      <c r="E529" s="100"/>
      <c r="F529" s="109"/>
      <c r="G529" s="105"/>
      <c r="H529" s="103"/>
      <c r="I529" s="207"/>
      <c r="BA529"/>
    </row>
    <row r="530" spans="1:53" s="64" customFormat="1" ht="30" customHeight="1" x14ac:dyDescent="0.2">
      <c r="A530" s="107" t="s">
        <v>149</v>
      </c>
      <c r="B530" s="106" t="s">
        <v>31</v>
      </c>
      <c r="C530" s="98" t="s">
        <v>241</v>
      </c>
      <c r="D530" s="104" t="s">
        <v>150</v>
      </c>
      <c r="E530" s="100"/>
      <c r="F530" s="109"/>
      <c r="G530" s="105"/>
      <c r="H530" s="103"/>
      <c r="I530" s="207"/>
      <c r="BA530"/>
    </row>
    <row r="531" spans="1:53" s="64" customFormat="1" ht="30" customHeight="1" x14ac:dyDescent="0.2">
      <c r="A531" s="107" t="s">
        <v>151</v>
      </c>
      <c r="B531" s="112" t="s">
        <v>94</v>
      </c>
      <c r="C531" s="98" t="s">
        <v>152</v>
      </c>
      <c r="D531" s="104"/>
      <c r="E531" s="100" t="s">
        <v>30</v>
      </c>
      <c r="F531" s="101">
        <v>10</v>
      </c>
      <c r="G531" s="102"/>
      <c r="H531" s="103">
        <f>ROUND(G531*F531,2)</f>
        <v>0</v>
      </c>
      <c r="I531" s="219"/>
      <c r="BA531"/>
    </row>
    <row r="532" spans="1:53" ht="33" customHeight="1" x14ac:dyDescent="0.2">
      <c r="A532" s="11"/>
      <c r="B532" s="93"/>
      <c r="C532" s="211" t="s">
        <v>19</v>
      </c>
      <c r="D532" s="87"/>
      <c r="E532" s="88"/>
      <c r="F532" s="88"/>
      <c r="G532" s="89"/>
      <c r="H532" s="90"/>
    </row>
    <row r="533" spans="1:53" s="64" customFormat="1" ht="33" customHeight="1" x14ac:dyDescent="0.2">
      <c r="A533" s="96" t="s">
        <v>226</v>
      </c>
      <c r="B533" s="97" t="s">
        <v>561</v>
      </c>
      <c r="C533" s="98" t="s">
        <v>227</v>
      </c>
      <c r="D533" s="104" t="s">
        <v>378</v>
      </c>
      <c r="E533" s="116"/>
      <c r="F533" s="109"/>
      <c r="G533" s="105"/>
      <c r="H533" s="118"/>
      <c r="I533" s="207"/>
      <c r="BA533"/>
    </row>
    <row r="534" spans="1:53" s="64" customFormat="1" ht="30" customHeight="1" x14ac:dyDescent="0.2">
      <c r="A534" s="96" t="s">
        <v>228</v>
      </c>
      <c r="B534" s="106" t="s">
        <v>31</v>
      </c>
      <c r="C534" s="98" t="s">
        <v>515</v>
      </c>
      <c r="D534" s="104"/>
      <c r="E534" s="100"/>
      <c r="F534" s="109"/>
      <c r="G534" s="105"/>
      <c r="H534" s="118"/>
      <c r="I534" s="207"/>
      <c r="BA534"/>
    </row>
    <row r="535" spans="1:53" s="64" customFormat="1" ht="30" customHeight="1" x14ac:dyDescent="0.2">
      <c r="A535" s="96" t="s">
        <v>268</v>
      </c>
      <c r="B535" s="112" t="s">
        <v>94</v>
      </c>
      <c r="C535" s="98" t="s">
        <v>265</v>
      </c>
      <c r="D535" s="104"/>
      <c r="E535" s="100" t="s">
        <v>32</v>
      </c>
      <c r="F535" s="101">
        <v>120</v>
      </c>
      <c r="G535" s="102"/>
      <c r="H535" s="103">
        <f t="shared" ref="H535" si="97">ROUND(G535*F535,2)</f>
        <v>0</v>
      </c>
      <c r="I535" s="207"/>
      <c r="BA535"/>
    </row>
    <row r="536" spans="1:53" s="64" customFormat="1" ht="30" customHeight="1" x14ac:dyDescent="0.2">
      <c r="A536" s="96" t="s">
        <v>229</v>
      </c>
      <c r="B536" s="106" t="s">
        <v>38</v>
      </c>
      <c r="C536" s="98" t="s">
        <v>65</v>
      </c>
      <c r="D536" s="104"/>
      <c r="E536" s="100"/>
      <c r="F536" s="109"/>
      <c r="G536" s="105"/>
      <c r="H536" s="118"/>
      <c r="I536" s="207"/>
      <c r="BA536"/>
    </row>
    <row r="537" spans="1:53" s="64" customFormat="1" ht="30" customHeight="1" x14ac:dyDescent="0.2">
      <c r="A537" s="96" t="s">
        <v>269</v>
      </c>
      <c r="B537" s="112" t="s">
        <v>94</v>
      </c>
      <c r="C537" s="98" t="s">
        <v>265</v>
      </c>
      <c r="D537" s="104"/>
      <c r="E537" s="100" t="s">
        <v>32</v>
      </c>
      <c r="F537" s="101">
        <v>5</v>
      </c>
      <c r="G537" s="102"/>
      <c r="H537" s="103">
        <f t="shared" ref="H537" si="98">ROUND(G537*F537,2)</f>
        <v>0</v>
      </c>
      <c r="I537" s="207"/>
      <c r="BA537"/>
    </row>
    <row r="538" spans="1:53" ht="33" customHeight="1" x14ac:dyDescent="0.2">
      <c r="A538" s="11"/>
      <c r="B538" s="222"/>
      <c r="C538" s="223" t="s">
        <v>20</v>
      </c>
      <c r="D538" s="151"/>
      <c r="E538" s="152"/>
      <c r="F538" s="153"/>
      <c r="G538" s="221"/>
      <c r="H538" s="154"/>
    </row>
    <row r="539" spans="1:53" s="64" customFormat="1" ht="30" customHeight="1" x14ac:dyDescent="0.2">
      <c r="A539" s="96" t="s">
        <v>50</v>
      </c>
      <c r="B539" s="97" t="s">
        <v>563</v>
      </c>
      <c r="C539" s="98" t="s">
        <v>51</v>
      </c>
      <c r="D539" s="104" t="s">
        <v>105</v>
      </c>
      <c r="E539" s="100" t="s">
        <v>47</v>
      </c>
      <c r="F539" s="117">
        <v>150</v>
      </c>
      <c r="G539" s="102"/>
      <c r="H539" s="103">
        <f>ROUND(G539*F539,2)</f>
        <v>0</v>
      </c>
      <c r="I539" s="207"/>
      <c r="BA539"/>
    </row>
    <row r="540" spans="1:53" ht="33" customHeight="1" x14ac:dyDescent="0.2">
      <c r="A540" s="11"/>
      <c r="B540" s="85"/>
      <c r="C540" s="211" t="s">
        <v>23</v>
      </c>
      <c r="D540" s="87"/>
      <c r="E540" s="92"/>
      <c r="F540" s="87"/>
      <c r="G540" s="89"/>
      <c r="H540" s="90"/>
    </row>
    <row r="541" spans="1:53" s="64" customFormat="1" ht="30" customHeight="1" x14ac:dyDescent="0.2">
      <c r="A541" s="107" t="s">
        <v>57</v>
      </c>
      <c r="B541" s="97" t="s">
        <v>564</v>
      </c>
      <c r="C541" s="98" t="s">
        <v>58</v>
      </c>
      <c r="D541" s="104" t="s">
        <v>245</v>
      </c>
      <c r="E541" s="100"/>
      <c r="F541" s="109"/>
      <c r="G541" s="105"/>
      <c r="H541" s="103"/>
      <c r="I541" s="207"/>
      <c r="BA541"/>
    </row>
    <row r="542" spans="1:53" s="64" customFormat="1" ht="30" customHeight="1" x14ac:dyDescent="0.2">
      <c r="A542" s="107" t="s">
        <v>107</v>
      </c>
      <c r="B542" s="106" t="s">
        <v>31</v>
      </c>
      <c r="C542" s="98" t="s">
        <v>108</v>
      </c>
      <c r="D542" s="104"/>
      <c r="E542" s="100" t="s">
        <v>30</v>
      </c>
      <c r="F542" s="101">
        <v>200</v>
      </c>
      <c r="G542" s="102"/>
      <c r="H542" s="103">
        <f>ROUND(G542*F542,2)</f>
        <v>0</v>
      </c>
      <c r="I542" s="220"/>
      <c r="BA542"/>
    </row>
    <row r="543" spans="1:53" s="64" customFormat="1" ht="30" customHeight="1" x14ac:dyDescent="0.2">
      <c r="A543" s="107" t="s">
        <v>59</v>
      </c>
      <c r="B543" s="106" t="s">
        <v>38</v>
      </c>
      <c r="C543" s="98" t="s">
        <v>109</v>
      </c>
      <c r="D543" s="104"/>
      <c r="E543" s="100" t="s">
        <v>30</v>
      </c>
      <c r="F543" s="101">
        <v>900</v>
      </c>
      <c r="G543" s="102"/>
      <c r="H543" s="103">
        <f>ROUND(G543*F543,2)</f>
        <v>0</v>
      </c>
      <c r="I543" s="207"/>
      <c r="BA543"/>
    </row>
    <row r="544" spans="1:53" s="29" customFormat="1" ht="33" customHeight="1" thickBot="1" x14ac:dyDescent="0.25">
      <c r="A544" s="28"/>
      <c r="B544" s="25" t="str">
        <f>B511</f>
        <v>L</v>
      </c>
      <c r="C544" s="224" t="str">
        <f>C511</f>
        <v>RED OAK PARK - RED OAK DR TO KIRLYSTONE WY
(PATH RENEWAL)</v>
      </c>
      <c r="D544" s="225"/>
      <c r="E544" s="225"/>
      <c r="F544" s="226"/>
      <c r="G544" s="30" t="s">
        <v>16</v>
      </c>
      <c r="H544" s="30">
        <f>SUM(H512:H543)</f>
        <v>0</v>
      </c>
    </row>
    <row r="545" spans="1:8" s="67" customFormat="1" ht="33" customHeight="1" thickTop="1" x14ac:dyDescent="0.2">
      <c r="A545" s="66"/>
      <c r="B545" s="75" t="s">
        <v>510</v>
      </c>
      <c r="C545" s="252" t="s">
        <v>264</v>
      </c>
      <c r="D545" s="253"/>
      <c r="E545" s="253"/>
      <c r="F545" s="254"/>
      <c r="G545" s="66"/>
      <c r="H545" s="76"/>
    </row>
    <row r="546" spans="1:8" s="65" customFormat="1" ht="30" customHeight="1" x14ac:dyDescent="0.2">
      <c r="A546" s="77" t="s">
        <v>234</v>
      </c>
      <c r="B546" s="68" t="s">
        <v>511</v>
      </c>
      <c r="C546" s="69" t="s">
        <v>235</v>
      </c>
      <c r="D546" s="73" t="s">
        <v>263</v>
      </c>
      <c r="E546" s="70" t="s">
        <v>231</v>
      </c>
      <c r="F546" s="148">
        <v>1</v>
      </c>
      <c r="G546" s="71"/>
      <c r="H546" s="72">
        <f t="shared" ref="H546" si="99">ROUND(G546*F546,2)</f>
        <v>0</v>
      </c>
    </row>
    <row r="547" spans="1:8" s="67" customFormat="1" ht="33" customHeight="1" thickBot="1" x14ac:dyDescent="0.25">
      <c r="A547" s="78"/>
      <c r="B547" s="79" t="str">
        <f>B545</f>
        <v>M</v>
      </c>
      <c r="C547" s="244" t="str">
        <f>C545</f>
        <v>MOBILIZATION /DEMOBILIZATION</v>
      </c>
      <c r="D547" s="245"/>
      <c r="E547" s="245"/>
      <c r="F547" s="246"/>
      <c r="G547" s="74" t="s">
        <v>16</v>
      </c>
      <c r="H547" s="80">
        <f>H546</f>
        <v>0</v>
      </c>
    </row>
    <row r="548" spans="1:8" ht="36" customHeight="1" thickTop="1" x14ac:dyDescent="0.3">
      <c r="A548" s="60"/>
      <c r="B548" s="5"/>
      <c r="C548" s="44" t="s">
        <v>17</v>
      </c>
      <c r="D548" s="45"/>
      <c r="E548" s="45"/>
      <c r="F548" s="45"/>
      <c r="G548" s="45"/>
      <c r="H548" s="17"/>
    </row>
    <row r="549" spans="1:8" s="29" customFormat="1" ht="33" customHeight="1" x14ac:dyDescent="0.2">
      <c r="A549" s="62"/>
      <c r="B549" s="247" t="str">
        <f>B6</f>
        <v>PART 1      CITY STREET WORKS</v>
      </c>
      <c r="C549" s="248"/>
      <c r="D549" s="248"/>
      <c r="E549" s="248"/>
      <c r="F549" s="248"/>
      <c r="G549" s="46"/>
      <c r="H549" s="55"/>
    </row>
    <row r="550" spans="1:8" ht="33" customHeight="1" thickBot="1" x14ac:dyDescent="0.25">
      <c r="A550" s="12"/>
      <c r="B550" s="25" t="str">
        <f>B7</f>
        <v>A</v>
      </c>
      <c r="C550" s="240" t="str">
        <f>C7</f>
        <v>BAYNE CRES/LONDON ST ALLEY - TU-PELO AVE TO BAYNE CRES
(ALLEY REHABILITATION)</v>
      </c>
      <c r="D550" s="225"/>
      <c r="E550" s="225"/>
      <c r="F550" s="226"/>
      <c r="G550" s="12" t="s">
        <v>16</v>
      </c>
      <c r="H550" s="12">
        <f>H32</f>
        <v>0</v>
      </c>
    </row>
    <row r="551" spans="1:8" ht="33" customHeight="1" thickTop="1" thickBot="1" x14ac:dyDescent="0.25">
      <c r="A551" s="12"/>
      <c r="B551" s="25" t="str">
        <f>B33</f>
        <v>B</v>
      </c>
      <c r="C551" s="232" t="str">
        <f>C33</f>
        <v>CHOPIN BOULEVARD - UXBRIDGE RD N TO WIEBES DR
(THIN BITUMINOUS OVERLAY)</v>
      </c>
      <c r="D551" s="233"/>
      <c r="E551" s="233"/>
      <c r="F551" s="234"/>
      <c r="G551" s="12" t="s">
        <v>16</v>
      </c>
      <c r="H551" s="12">
        <f>H73</f>
        <v>0</v>
      </c>
    </row>
    <row r="552" spans="1:8" ht="33" customHeight="1" thickTop="1" thickBot="1" x14ac:dyDescent="0.25">
      <c r="A552" s="12"/>
      <c r="B552" s="25" t="str">
        <f>B74</f>
        <v>C</v>
      </c>
      <c r="C552" s="232" t="str">
        <f>C74</f>
        <v>HELMSDALE AVE/KIMBERLY AVE ALLEY - GOLSPIE ST TO RALEIGH ST
(ALLEY REHABILITATION)</v>
      </c>
      <c r="D552" s="233"/>
      <c r="E552" s="233"/>
      <c r="F552" s="234"/>
      <c r="G552" s="12" t="s">
        <v>16</v>
      </c>
      <c r="H552" s="12">
        <f>H107</f>
        <v>0</v>
      </c>
    </row>
    <row r="553" spans="1:8" ht="33" customHeight="1" thickTop="1" thickBot="1" x14ac:dyDescent="0.25">
      <c r="A553" s="12"/>
      <c r="B553" s="25" t="s">
        <v>14</v>
      </c>
      <c r="C553" s="240" t="str">
        <f>C108</f>
        <v>LONDON ST/McCREEDY RD ALLEY - TU-PELO AVE TO AMELIA CRES
(ALLEY REHABILITATION)</v>
      </c>
      <c r="D553" s="225"/>
      <c r="E553" s="225"/>
      <c r="F553" s="226"/>
      <c r="G553" s="12" t="s">
        <v>16</v>
      </c>
      <c r="H553" s="12">
        <f>H140</f>
        <v>0</v>
      </c>
    </row>
    <row r="554" spans="1:8" ht="33" customHeight="1" thickTop="1" thickBot="1" x14ac:dyDescent="0.25">
      <c r="A554" s="12"/>
      <c r="B554" s="25" t="s">
        <v>15</v>
      </c>
      <c r="C554" s="232" t="str">
        <f>C141</f>
        <v>SAWCHUK BAY - ANTRIM RD TO ANTRIM RD
(MINOR REHABILITATION)</v>
      </c>
      <c r="D554" s="233"/>
      <c r="E554" s="233"/>
      <c r="F554" s="234"/>
      <c r="G554" s="12" t="s">
        <v>16</v>
      </c>
      <c r="H554" s="12">
        <f>H204</f>
        <v>0</v>
      </c>
    </row>
    <row r="555" spans="1:8" ht="33" customHeight="1" thickTop="1" thickBot="1" x14ac:dyDescent="0.25">
      <c r="A555" s="12"/>
      <c r="B555" s="25" t="s">
        <v>138</v>
      </c>
      <c r="C555" s="232" t="str">
        <f>C205</f>
        <v>ZEGLINSKI CRESCENT - ZEGLINSKI CRES TO WIEBES DR
(MINOR REHABILITATION)</v>
      </c>
      <c r="D555" s="233"/>
      <c r="E555" s="233"/>
      <c r="F555" s="234"/>
      <c r="G555" s="12" t="s">
        <v>16</v>
      </c>
      <c r="H555" s="12">
        <f>H256</f>
        <v>0</v>
      </c>
    </row>
    <row r="556" spans="1:8" ht="28.9" customHeight="1" thickTop="1" thickBot="1" x14ac:dyDescent="0.3">
      <c r="A556" s="12"/>
      <c r="B556" s="47"/>
      <c r="C556" s="48"/>
      <c r="D556" s="49"/>
      <c r="E556" s="50"/>
      <c r="F556" s="50"/>
      <c r="G556" s="52" t="s">
        <v>25</v>
      </c>
      <c r="H556" s="51">
        <f>SUM(H550:H555)</f>
        <v>0</v>
      </c>
    </row>
    <row r="557" spans="1:8" s="29" customFormat="1" ht="33" customHeight="1" thickTop="1" thickBot="1" x14ac:dyDescent="0.25">
      <c r="A557" s="30"/>
      <c r="B557" s="235" t="str">
        <f>B257</f>
        <v xml:space="preserve">PART 2      WINNIPEG TRANSIT WORKS
</v>
      </c>
      <c r="C557" s="236"/>
      <c r="D557" s="236"/>
      <c r="E557" s="236"/>
      <c r="F557" s="236"/>
      <c r="G557" s="237"/>
      <c r="H557" s="33"/>
    </row>
    <row r="558" spans="1:8" ht="33" customHeight="1" thickTop="1" thickBot="1" x14ac:dyDescent="0.25">
      <c r="A558" s="20"/>
      <c r="B558" s="25" t="str">
        <f>B258</f>
        <v>G</v>
      </c>
      <c r="C558" s="232" t="str">
        <f>C258</f>
        <v>CONCORDIA AVENUE MULTI-USE PATH - GATEWAY RD TO MONCTON AVE</v>
      </c>
      <c r="D558" s="233"/>
      <c r="E558" s="233"/>
      <c r="F558" s="234"/>
      <c r="G558" s="20" t="s">
        <v>16</v>
      </c>
      <c r="H558" s="20">
        <f>H347</f>
        <v>0</v>
      </c>
    </row>
    <row r="559" spans="1:8" ht="33" customHeight="1" thickTop="1" thickBot="1" x14ac:dyDescent="0.25">
      <c r="A559" s="15"/>
      <c r="B559" s="63" t="str">
        <f>B348</f>
        <v>H</v>
      </c>
      <c r="C559" s="232" t="str">
        <f>C348</f>
        <v>LONDON STREET MULTI-USE PATH - CONCORDIA AVE TO KIMBERLY AVE</v>
      </c>
      <c r="D559" s="233"/>
      <c r="E559" s="233"/>
      <c r="F559" s="234"/>
      <c r="G559" s="15" t="s">
        <v>16</v>
      </c>
      <c r="H559" s="15">
        <f>H405</f>
        <v>0</v>
      </c>
    </row>
    <row r="560" spans="1:8" ht="33" customHeight="1" thickTop="1" thickBot="1" x14ac:dyDescent="0.25">
      <c r="A560" s="15"/>
      <c r="B560" s="63" t="str">
        <f>B406</f>
        <v>I</v>
      </c>
      <c r="C560" s="232" t="str">
        <f>C406</f>
        <v xml:space="preserve">TU-PELO AVENUE TRANSIT STOPS </v>
      </c>
      <c r="D560" s="233"/>
      <c r="E560" s="233"/>
      <c r="F560" s="234"/>
      <c r="G560" s="15" t="s">
        <v>16</v>
      </c>
      <c r="H560" s="15">
        <f>H436</f>
        <v>0</v>
      </c>
    </row>
    <row r="561" spans="1:8" ht="28.9" customHeight="1" thickTop="1" thickBot="1" x14ac:dyDescent="0.3">
      <c r="A561" s="12"/>
      <c r="B561" s="81"/>
      <c r="C561" s="48"/>
      <c r="D561" s="49"/>
      <c r="E561" s="50"/>
      <c r="F561" s="50"/>
      <c r="G561" s="82" t="s">
        <v>26</v>
      </c>
      <c r="H561" s="51">
        <f>SUM(H558:H560)</f>
        <v>0</v>
      </c>
    </row>
    <row r="562" spans="1:8" s="29" customFormat="1" ht="33" customHeight="1" thickTop="1" thickBot="1" x14ac:dyDescent="0.25">
      <c r="A562" s="30"/>
      <c r="B562" s="235" t="str">
        <f>B437</f>
        <v>PART 3      ASPHALT PATH RENEWALS</v>
      </c>
      <c r="C562" s="236"/>
      <c r="D562" s="236"/>
      <c r="E562" s="236"/>
      <c r="F562" s="236"/>
      <c r="G562" s="237"/>
      <c r="H562" s="33"/>
    </row>
    <row r="563" spans="1:8" ht="33" customHeight="1" thickTop="1" thickBot="1" x14ac:dyDescent="0.25">
      <c r="A563" s="20"/>
      <c r="B563" s="25" t="str">
        <f>B438</f>
        <v>J</v>
      </c>
      <c r="C563" s="232" t="str">
        <f>C438</f>
        <v>JOHN DE GRAFF PARK - AMELIA CRES TO LOUELDA ST
(PATH RENEWAL)</v>
      </c>
      <c r="D563" s="233"/>
      <c r="E563" s="233"/>
      <c r="F563" s="234"/>
      <c r="G563" s="20" t="s">
        <v>16</v>
      </c>
      <c r="H563" s="20">
        <f>H473</f>
        <v>0</v>
      </c>
    </row>
    <row r="564" spans="1:8" ht="33" customHeight="1" thickTop="1" thickBot="1" x14ac:dyDescent="0.25">
      <c r="A564" s="15"/>
      <c r="B564" s="63" t="str">
        <f>B474</f>
        <v>K</v>
      </c>
      <c r="C564" s="232" t="str">
        <f>C474</f>
        <v>LONDON REAY PARK - LONDON ST TO REAY CRES
(PATH RENEWAL)</v>
      </c>
      <c r="D564" s="233"/>
      <c r="E564" s="233"/>
      <c r="F564" s="234"/>
      <c r="G564" s="15" t="s">
        <v>16</v>
      </c>
      <c r="H564" s="15">
        <f>H510</f>
        <v>0</v>
      </c>
    </row>
    <row r="565" spans="1:8" ht="33" customHeight="1" thickTop="1" thickBot="1" x14ac:dyDescent="0.25">
      <c r="A565" s="15"/>
      <c r="B565" s="63" t="str">
        <f>B511</f>
        <v>L</v>
      </c>
      <c r="C565" s="232" t="str">
        <f>C511</f>
        <v>RED OAK PARK - RED OAK DR TO KIRLYSTONE WY
(PATH RENEWAL)</v>
      </c>
      <c r="D565" s="233"/>
      <c r="E565" s="233"/>
      <c r="F565" s="234"/>
      <c r="G565" s="15" t="s">
        <v>16</v>
      </c>
      <c r="H565" s="15">
        <f>H544</f>
        <v>0</v>
      </c>
    </row>
    <row r="566" spans="1:8" ht="28.9" customHeight="1" thickTop="1" thickBot="1" x14ac:dyDescent="0.3">
      <c r="A566" s="12"/>
      <c r="B566" s="81"/>
      <c r="C566" s="48"/>
      <c r="D566" s="49"/>
      <c r="E566" s="50"/>
      <c r="F566" s="50"/>
      <c r="G566" s="82" t="s">
        <v>518</v>
      </c>
      <c r="H566" s="42">
        <f>SUM(H563:H565)</f>
        <v>0</v>
      </c>
    </row>
    <row r="567" spans="1:8" ht="33" customHeight="1" thickTop="1" thickBot="1" x14ac:dyDescent="0.3">
      <c r="A567" s="12"/>
      <c r="B567" s="63" t="str">
        <f>B545</f>
        <v>M</v>
      </c>
      <c r="C567" s="232" t="str">
        <f>C545</f>
        <v>MOBILIZATION /DEMOBILIZATION</v>
      </c>
      <c r="D567" s="233"/>
      <c r="E567" s="233"/>
      <c r="F567" s="234"/>
      <c r="G567" s="84" t="s">
        <v>233</v>
      </c>
      <c r="H567" s="83">
        <f>H547</f>
        <v>0</v>
      </c>
    </row>
    <row r="568" spans="1:8" ht="37.9" customHeight="1" thickTop="1" x14ac:dyDescent="0.2">
      <c r="A568" s="11"/>
      <c r="B568" s="238" t="s">
        <v>27</v>
      </c>
      <c r="C568" s="239"/>
      <c r="D568" s="239"/>
      <c r="E568" s="239"/>
      <c r="F568" s="239"/>
      <c r="G568" s="230">
        <f>H556+H561++H566+H567</f>
        <v>0</v>
      </c>
      <c r="H568" s="231"/>
    </row>
    <row r="569" spans="1:8" ht="15.95" customHeight="1" x14ac:dyDescent="0.2">
      <c r="A569" s="61"/>
      <c r="B569" s="56"/>
      <c r="C569" s="57"/>
      <c r="D569" s="58"/>
      <c r="E569" s="57"/>
      <c r="F569" s="57"/>
      <c r="G569" s="18"/>
      <c r="H569" s="19"/>
    </row>
  </sheetData>
  <sheetProtection algorithmName="SHA-512" hashValue="yl9xwcGHsQtjkBX3H3VkLaDajpYzisQoP6iH+qesq8cXoDSC60VXQjzEeiB99Xfn8P2EkooQqofWtwwKPnNWxg==" saltValue="/rNoVX2vbMZOp+FHjvpOvQ==" spinCount="100000" sheet="1" objects="1" scenarios="1" selectLockedCells="1"/>
  <mergeCells count="47">
    <mergeCell ref="C141:F141"/>
    <mergeCell ref="C204:F204"/>
    <mergeCell ref="C205:F205"/>
    <mergeCell ref="B6:F6"/>
    <mergeCell ref="C7:F7"/>
    <mergeCell ref="C32:F32"/>
    <mergeCell ref="C33:F33"/>
    <mergeCell ref="C73:F73"/>
    <mergeCell ref="C74:F74"/>
    <mergeCell ref="C107:F107"/>
    <mergeCell ref="C108:F108"/>
    <mergeCell ref="C140:F140"/>
    <mergeCell ref="C256:F256"/>
    <mergeCell ref="C553:F553"/>
    <mergeCell ref="C406:F406"/>
    <mergeCell ref="C436:F436"/>
    <mergeCell ref="C547:F547"/>
    <mergeCell ref="C550:F550"/>
    <mergeCell ref="C551:F551"/>
    <mergeCell ref="B549:F549"/>
    <mergeCell ref="C405:F405"/>
    <mergeCell ref="C258:F258"/>
    <mergeCell ref="C347:F347"/>
    <mergeCell ref="C348:F348"/>
    <mergeCell ref="B257:G257"/>
    <mergeCell ref="C545:F545"/>
    <mergeCell ref="B437:F437"/>
    <mergeCell ref="C438:F438"/>
    <mergeCell ref="G568:H568"/>
    <mergeCell ref="C559:F559"/>
    <mergeCell ref="C558:F558"/>
    <mergeCell ref="B557:G557"/>
    <mergeCell ref="C552:F552"/>
    <mergeCell ref="C560:F560"/>
    <mergeCell ref="C567:F567"/>
    <mergeCell ref="B568:F568"/>
    <mergeCell ref="C554:F554"/>
    <mergeCell ref="C555:F555"/>
    <mergeCell ref="B562:G562"/>
    <mergeCell ref="C563:F563"/>
    <mergeCell ref="C564:F564"/>
    <mergeCell ref="C565:F565"/>
    <mergeCell ref="C473:F473"/>
    <mergeCell ref="C474:F474"/>
    <mergeCell ref="C510:F510"/>
    <mergeCell ref="C511:F511"/>
    <mergeCell ref="C544:F544"/>
  </mergeCells>
  <phoneticPr fontId="0" type="noConversion"/>
  <conditionalFormatting sqref="D9:D11 D508:D509">
    <cfRule type="cellIs" dxfId="171" priority="596" stopIfTrue="1" operator="equal">
      <formula>"CW 3120-R2"</formula>
    </cfRule>
    <cfRule type="cellIs" dxfId="170" priority="597" stopIfTrue="1" operator="equal">
      <formula>"CW 3240-R7"</formula>
    </cfRule>
  </conditionalFormatting>
  <conditionalFormatting sqref="D13:D26 D452:D464 D488:D500 D525:D537">
    <cfRule type="cellIs" dxfId="169" priority="594" stopIfTrue="1" operator="equal">
      <formula>"CW 3240-R7"</formula>
    </cfRule>
    <cfRule type="cellIs" dxfId="168" priority="593" stopIfTrue="1" operator="equal">
      <formula>"CW 3120-R2"</formula>
    </cfRule>
    <cfRule type="cellIs" dxfId="167" priority="592" stopIfTrue="1" operator="equal">
      <formula>"CW 2130-R11"</formula>
    </cfRule>
  </conditionalFormatting>
  <conditionalFormatting sqref="D28">
    <cfRule type="cellIs" dxfId="166" priority="591" stopIfTrue="1" operator="equal">
      <formula>"CW 3240-R7"</formula>
    </cfRule>
    <cfRule type="cellIs" dxfId="165" priority="590" stopIfTrue="1" operator="equal">
      <formula>"CW 3120-R2"</formula>
    </cfRule>
    <cfRule type="cellIs" dxfId="164" priority="589" stopIfTrue="1" operator="equal">
      <formula>"CW 2130-R11"</formula>
    </cfRule>
  </conditionalFormatting>
  <conditionalFormatting sqref="D30:D31">
    <cfRule type="cellIs" dxfId="163" priority="588" stopIfTrue="1" operator="equal">
      <formula>"CW 3240-R7"</formula>
    </cfRule>
    <cfRule type="cellIs" dxfId="162" priority="587" stopIfTrue="1" operator="equal">
      <formula>"CW 3120-R2"</formula>
    </cfRule>
    <cfRule type="cellIs" dxfId="161" priority="586" stopIfTrue="1" operator="equal">
      <formula>"CW 2130-R11"</formula>
    </cfRule>
  </conditionalFormatting>
  <conditionalFormatting sqref="D35">
    <cfRule type="cellIs" dxfId="160" priority="585" stopIfTrue="1" operator="equal">
      <formula>"CW 3240-R7"</formula>
    </cfRule>
    <cfRule type="cellIs" dxfId="159" priority="584" stopIfTrue="1" operator="equal">
      <formula>"CW 3120-R2"</formula>
    </cfRule>
    <cfRule type="cellIs" dxfId="158" priority="583" stopIfTrue="1" operator="equal">
      <formula>"CW 2130-R11"</formula>
    </cfRule>
  </conditionalFormatting>
  <conditionalFormatting sqref="D37:D58 D546">
    <cfRule type="cellIs" dxfId="157" priority="600" stopIfTrue="1" operator="equal">
      <formula>"CW 3120-R2"</formula>
    </cfRule>
    <cfRule type="cellIs" dxfId="156" priority="601" stopIfTrue="1" operator="equal">
      <formula>"CW 3240-R7"</formula>
    </cfRule>
    <cfRule type="cellIs" dxfId="155" priority="599" stopIfTrue="1" operator="equal">
      <formula>"CW 2130-R11"</formula>
    </cfRule>
  </conditionalFormatting>
  <conditionalFormatting sqref="D60:D61">
    <cfRule type="cellIs" dxfId="154" priority="579" stopIfTrue="1" operator="equal">
      <formula>"CW 3240-R7"</formula>
    </cfRule>
    <cfRule type="cellIs" dxfId="153" priority="578" stopIfTrue="1" operator="equal">
      <formula>"CW 3120-R2"</formula>
    </cfRule>
    <cfRule type="cellIs" dxfId="152" priority="577" stopIfTrue="1" operator="equal">
      <formula>"CW 2130-R11"</formula>
    </cfRule>
  </conditionalFormatting>
  <conditionalFormatting sqref="D63:D68">
    <cfRule type="cellIs" dxfId="151" priority="576" stopIfTrue="1" operator="equal">
      <formula>"CW 3240-R7"</formula>
    </cfRule>
    <cfRule type="cellIs" dxfId="150" priority="575" stopIfTrue="1" operator="equal">
      <formula>"CW 3120-R2"</formula>
    </cfRule>
    <cfRule type="cellIs" dxfId="149" priority="574" stopIfTrue="1" operator="equal">
      <formula>"CW 2130-R11"</formula>
    </cfRule>
  </conditionalFormatting>
  <conditionalFormatting sqref="D70:D72">
    <cfRule type="cellIs" dxfId="148" priority="573" stopIfTrue="1" operator="equal">
      <formula>"CW 3240-R7"</formula>
    </cfRule>
    <cfRule type="cellIs" dxfId="147" priority="572" stopIfTrue="1" operator="equal">
      <formula>"CW 3120-R2"</formula>
    </cfRule>
    <cfRule type="cellIs" dxfId="146" priority="571" stopIfTrue="1" operator="equal">
      <formula>"CW 2130-R11"</formula>
    </cfRule>
  </conditionalFormatting>
  <conditionalFormatting sqref="D76:D80">
    <cfRule type="cellIs" dxfId="145" priority="570" stopIfTrue="1" operator="equal">
      <formula>"CW 3240-R7"</formula>
    </cfRule>
    <cfRule type="cellIs" dxfId="144" priority="568" stopIfTrue="1" operator="equal">
      <formula>"CW 2130-R11"</formula>
    </cfRule>
    <cfRule type="cellIs" dxfId="143" priority="569" stopIfTrue="1" operator="equal">
      <formula>"CW 3120-R2"</formula>
    </cfRule>
  </conditionalFormatting>
  <conditionalFormatting sqref="D82:D98">
    <cfRule type="cellIs" dxfId="142" priority="167" stopIfTrue="1" operator="equal">
      <formula>"CW 3120-R2"</formula>
    </cfRule>
    <cfRule type="cellIs" dxfId="141" priority="168" stopIfTrue="1" operator="equal">
      <formula>"CW 3240-R7"</formula>
    </cfRule>
    <cfRule type="cellIs" dxfId="140" priority="166" stopIfTrue="1" operator="equal">
      <formula>"CW 2130-R11"</formula>
    </cfRule>
  </conditionalFormatting>
  <conditionalFormatting sqref="D100:D101">
    <cfRule type="cellIs" dxfId="139" priority="562" stopIfTrue="1" operator="equal">
      <formula>"CW 2130-R11"</formula>
    </cfRule>
    <cfRule type="cellIs" dxfId="138" priority="564" stopIfTrue="1" operator="equal">
      <formula>"CW 3240-R7"</formula>
    </cfRule>
    <cfRule type="cellIs" dxfId="137" priority="563" stopIfTrue="1" operator="equal">
      <formula>"CW 3120-R2"</formula>
    </cfRule>
  </conditionalFormatting>
  <conditionalFormatting sqref="D103">
    <cfRule type="cellIs" dxfId="136" priority="561" stopIfTrue="1" operator="equal">
      <formula>"CW 3240-R7"</formula>
    </cfRule>
    <cfRule type="cellIs" dxfId="135" priority="560" stopIfTrue="1" operator="equal">
      <formula>"CW 3120-R2"</formula>
    </cfRule>
    <cfRule type="cellIs" dxfId="134" priority="559" stopIfTrue="1" operator="equal">
      <formula>"CW 2130-R11"</formula>
    </cfRule>
  </conditionalFormatting>
  <conditionalFormatting sqref="D105:D106">
    <cfRule type="cellIs" dxfId="133" priority="558" stopIfTrue="1" operator="equal">
      <formula>"CW 3240-R7"</formula>
    </cfRule>
    <cfRule type="cellIs" dxfId="132" priority="557" stopIfTrue="1" operator="equal">
      <formula>"CW 3120-R2"</formula>
    </cfRule>
    <cfRule type="cellIs" dxfId="131" priority="556" stopIfTrue="1" operator="equal">
      <formula>"CW 2130-R11"</formula>
    </cfRule>
  </conditionalFormatting>
  <conditionalFormatting sqref="D110:D112">
    <cfRule type="cellIs" dxfId="130" priority="555" stopIfTrue="1" operator="equal">
      <formula>"CW 3240-R7"</formula>
    </cfRule>
    <cfRule type="cellIs" dxfId="129" priority="554" stopIfTrue="1" operator="equal">
      <formula>"CW 3120-R2"</formula>
    </cfRule>
    <cfRule type="cellIs" dxfId="128" priority="553" stopIfTrue="1" operator="equal">
      <formula>"CW 2130-R11"</formula>
    </cfRule>
  </conditionalFormatting>
  <conditionalFormatting sqref="D114:D134">
    <cfRule type="cellIs" dxfId="127" priority="157" stopIfTrue="1" operator="equal">
      <formula>"CW 2130-R11"</formula>
    </cfRule>
    <cfRule type="cellIs" dxfId="126" priority="158" stopIfTrue="1" operator="equal">
      <formula>"CW 3120-R2"</formula>
    </cfRule>
    <cfRule type="cellIs" dxfId="125" priority="159" stopIfTrue="1" operator="equal">
      <formula>"CW 3240-R7"</formula>
    </cfRule>
  </conditionalFormatting>
  <conditionalFormatting sqref="D136">
    <cfRule type="cellIs" dxfId="124" priority="547" stopIfTrue="1" operator="equal">
      <formula>"CW 2130-R11"</formula>
    </cfRule>
    <cfRule type="cellIs" dxfId="123" priority="549" stopIfTrue="1" operator="equal">
      <formula>"CW 3240-R7"</formula>
    </cfRule>
    <cfRule type="cellIs" dxfId="122" priority="548" stopIfTrue="1" operator="equal">
      <formula>"CW 3120-R2"</formula>
    </cfRule>
  </conditionalFormatting>
  <conditionalFormatting sqref="D138:D139">
    <cfRule type="cellIs" dxfId="121" priority="546" stopIfTrue="1" operator="equal">
      <formula>"CW 3240-R7"</formula>
    </cfRule>
    <cfRule type="cellIs" dxfId="120" priority="545" stopIfTrue="1" operator="equal">
      <formula>"CW 3120-R2"</formula>
    </cfRule>
    <cfRule type="cellIs" dxfId="119" priority="544" stopIfTrue="1" operator="equal">
      <formula>"CW 2130-R11"</formula>
    </cfRule>
  </conditionalFormatting>
  <conditionalFormatting sqref="D143">
    <cfRule type="cellIs" dxfId="118" priority="541" stopIfTrue="1" operator="equal">
      <formula>"CW 2130-R11"</formula>
    </cfRule>
    <cfRule type="cellIs" dxfId="117" priority="543" stopIfTrue="1" operator="equal">
      <formula>"CW 3240-R7"</formula>
    </cfRule>
    <cfRule type="cellIs" dxfId="116" priority="542" stopIfTrue="1" operator="equal">
      <formula>"CW 3120-R2"</formula>
    </cfRule>
  </conditionalFormatting>
  <conditionalFormatting sqref="D145:D189">
    <cfRule type="cellIs" dxfId="115" priority="540" stopIfTrue="1" operator="equal">
      <formula>"CW 3240-R7"</formula>
    </cfRule>
    <cfRule type="cellIs" dxfId="114" priority="539" stopIfTrue="1" operator="equal">
      <formula>"CW 3120-R2"</formula>
    </cfRule>
    <cfRule type="cellIs" dxfId="113" priority="538" stopIfTrue="1" operator="equal">
      <formula>"CW 2130-R11"</formula>
    </cfRule>
  </conditionalFormatting>
  <conditionalFormatting sqref="D191">
    <cfRule type="cellIs" dxfId="112" priority="537" stopIfTrue="1" operator="equal">
      <formula>"CW 3240-R7"</formula>
    </cfRule>
    <cfRule type="cellIs" dxfId="111" priority="536" stopIfTrue="1" operator="equal">
      <formula>"CW 3120-R2"</formula>
    </cfRule>
    <cfRule type="cellIs" dxfId="110" priority="535" stopIfTrue="1" operator="equal">
      <formula>"CW 2130-R11"</formula>
    </cfRule>
  </conditionalFormatting>
  <conditionalFormatting sqref="D193:D195">
    <cfRule type="cellIs" dxfId="109" priority="534" stopIfTrue="1" operator="equal">
      <formula>"CW 3240-R7"</formula>
    </cfRule>
    <cfRule type="cellIs" dxfId="108" priority="533" stopIfTrue="1" operator="equal">
      <formula>"CW 3120-R2"</formula>
    </cfRule>
  </conditionalFormatting>
  <conditionalFormatting sqref="D194:D195">
    <cfRule type="cellIs" dxfId="107" priority="532" stopIfTrue="1" operator="equal">
      <formula>"CW 2130-R11"</formula>
    </cfRule>
  </conditionalFormatting>
  <conditionalFormatting sqref="D197:D199">
    <cfRule type="cellIs" dxfId="106" priority="531" stopIfTrue="1" operator="equal">
      <formula>"CW 3240-R7"</formula>
    </cfRule>
    <cfRule type="cellIs" dxfId="105" priority="530" stopIfTrue="1" operator="equal">
      <formula>"CW 3120-R2"</formula>
    </cfRule>
    <cfRule type="cellIs" dxfId="104" priority="529" stopIfTrue="1" operator="equal">
      <formula>"CW 2130-R11"</formula>
    </cfRule>
  </conditionalFormatting>
  <conditionalFormatting sqref="D201:D203">
    <cfRule type="cellIs" dxfId="103" priority="527" stopIfTrue="1" operator="equal">
      <formula>"CW 3120-R2"</formula>
    </cfRule>
    <cfRule type="cellIs" dxfId="102" priority="526" stopIfTrue="1" operator="equal">
      <formula>"CW 2130-R11"</formula>
    </cfRule>
    <cfRule type="cellIs" dxfId="101" priority="528" stopIfTrue="1" operator="equal">
      <formula>"CW 3240-R7"</formula>
    </cfRule>
  </conditionalFormatting>
  <conditionalFormatting sqref="D207">
    <cfRule type="cellIs" dxfId="100" priority="524" stopIfTrue="1" operator="equal">
      <formula>"CW 3120-R2"</formula>
    </cfRule>
    <cfRule type="cellIs" dxfId="99" priority="523" stopIfTrue="1" operator="equal">
      <formula>"CW 2130-R11"</formula>
    </cfRule>
    <cfRule type="cellIs" dxfId="98" priority="525" stopIfTrue="1" operator="equal">
      <formula>"CW 3240-R7"</formula>
    </cfRule>
  </conditionalFormatting>
  <conditionalFormatting sqref="D209:D239">
    <cfRule type="cellIs" dxfId="97" priority="520" stopIfTrue="1" operator="equal">
      <formula>"CW 2130-R11"</formula>
    </cfRule>
    <cfRule type="cellIs" dxfId="96" priority="522" stopIfTrue="1" operator="equal">
      <formula>"CW 3240-R7"</formula>
    </cfRule>
    <cfRule type="cellIs" dxfId="95" priority="521" stopIfTrue="1" operator="equal">
      <formula>"CW 3120-R2"</formula>
    </cfRule>
  </conditionalFormatting>
  <conditionalFormatting sqref="D241">
    <cfRule type="cellIs" dxfId="94" priority="519" stopIfTrue="1" operator="equal">
      <formula>"CW 3240-R7"</formula>
    </cfRule>
    <cfRule type="cellIs" dxfId="93" priority="518" stopIfTrue="1" operator="equal">
      <formula>"CW 3120-R2"</formula>
    </cfRule>
    <cfRule type="cellIs" dxfId="92" priority="517" stopIfTrue="1" operator="equal">
      <formula>"CW 2130-R11"</formula>
    </cfRule>
  </conditionalFormatting>
  <conditionalFormatting sqref="D243:D244">
    <cfRule type="cellIs" dxfId="91" priority="516" stopIfTrue="1" operator="equal">
      <formula>"CW 3240-R7"</formula>
    </cfRule>
    <cfRule type="cellIs" dxfId="90" priority="515" stopIfTrue="1" operator="equal">
      <formula>"CW 3120-R2"</formula>
    </cfRule>
  </conditionalFormatting>
  <conditionalFormatting sqref="D244">
    <cfRule type="cellIs" dxfId="89" priority="514" stopIfTrue="1" operator="equal">
      <formula>"CW 2130-R11"</formula>
    </cfRule>
  </conditionalFormatting>
  <conditionalFormatting sqref="D246:D251">
    <cfRule type="cellIs" dxfId="88" priority="513" stopIfTrue="1" operator="equal">
      <formula>"CW 3240-R7"</formula>
    </cfRule>
    <cfRule type="cellIs" dxfId="87" priority="512" stopIfTrue="1" operator="equal">
      <formula>"CW 3120-R2"</formula>
    </cfRule>
    <cfRule type="cellIs" dxfId="86" priority="511" stopIfTrue="1" operator="equal">
      <formula>"CW 2130-R11"</formula>
    </cfRule>
  </conditionalFormatting>
  <conditionalFormatting sqref="D253:D255">
    <cfRule type="cellIs" dxfId="85" priority="510" stopIfTrue="1" operator="equal">
      <formula>"CW 3240-R7"</formula>
    </cfRule>
    <cfRule type="cellIs" dxfId="84" priority="509" stopIfTrue="1" operator="equal">
      <formula>"CW 3120-R2"</formula>
    </cfRule>
    <cfRule type="cellIs" dxfId="83" priority="508" stopIfTrue="1" operator="equal">
      <formula>"CW 2130-R11"</formula>
    </cfRule>
  </conditionalFormatting>
  <conditionalFormatting sqref="D260:D272">
    <cfRule type="cellIs" dxfId="82" priority="477" stopIfTrue="1" operator="equal">
      <formula>"CW 3240-R7"</formula>
    </cfRule>
    <cfRule type="cellIs" dxfId="81" priority="475" stopIfTrue="1" operator="equal">
      <formula>"CW 2130-R11"</formula>
    </cfRule>
    <cfRule type="cellIs" dxfId="80" priority="476" stopIfTrue="1" operator="equal">
      <formula>"CW 3120-R2"</formula>
    </cfRule>
  </conditionalFormatting>
  <conditionalFormatting sqref="D274:D314">
    <cfRule type="cellIs" dxfId="79" priority="225" stopIfTrue="1" operator="equal">
      <formula>"CW 3240-R7"</formula>
    </cfRule>
    <cfRule type="cellIs" dxfId="78" priority="224" stopIfTrue="1" operator="equal">
      <formula>"CW 3120-R2"</formula>
    </cfRule>
    <cfRule type="cellIs" dxfId="77" priority="223" stopIfTrue="1" operator="equal">
      <formula>"CW 2130-R11"</formula>
    </cfRule>
  </conditionalFormatting>
  <conditionalFormatting sqref="D316:D320">
    <cfRule type="cellIs" dxfId="76" priority="233" stopIfTrue="1" operator="equal">
      <formula>"CW 3120-R2"</formula>
    </cfRule>
    <cfRule type="cellIs" dxfId="75" priority="234" stopIfTrue="1" operator="equal">
      <formula>"CW 3240-R7"</formula>
    </cfRule>
    <cfRule type="cellIs" dxfId="74" priority="232" stopIfTrue="1" operator="equal">
      <formula>"CW 2130-R11"</formula>
    </cfRule>
  </conditionalFormatting>
  <conditionalFormatting sqref="D322">
    <cfRule type="cellIs" dxfId="73" priority="373" stopIfTrue="1" operator="equal">
      <formula>"CW 2130-R11"</formula>
    </cfRule>
    <cfRule type="cellIs" dxfId="72" priority="374" stopIfTrue="1" operator="equal">
      <formula>"CW 3120-R2"</formula>
    </cfRule>
    <cfRule type="cellIs" dxfId="71" priority="375" stopIfTrue="1" operator="equal">
      <formula>"CW 3240-R7"</formula>
    </cfRule>
  </conditionalFormatting>
  <conditionalFormatting sqref="D324:D330">
    <cfRule type="cellIs" dxfId="70" priority="365" stopIfTrue="1" operator="equal">
      <formula>"CW 3120-R2"</formula>
    </cfRule>
    <cfRule type="cellIs" dxfId="69" priority="366" stopIfTrue="1" operator="equal">
      <formula>"CW 3240-R7"</formula>
    </cfRule>
  </conditionalFormatting>
  <conditionalFormatting sqref="D325:D330">
    <cfRule type="cellIs" dxfId="68" priority="364" stopIfTrue="1" operator="equal">
      <formula>"CW 2130-R11"</formula>
    </cfRule>
  </conditionalFormatting>
  <conditionalFormatting sqref="D332:D337">
    <cfRule type="cellIs" dxfId="67" priority="354" stopIfTrue="1" operator="equal">
      <formula>"CW 3240-R7"</formula>
    </cfRule>
    <cfRule type="cellIs" dxfId="66" priority="353" stopIfTrue="1" operator="equal">
      <formula>"CW 3120-R2"</formula>
    </cfRule>
    <cfRule type="cellIs" dxfId="65" priority="352" stopIfTrue="1" operator="equal">
      <formula>"CW 2130-R11"</formula>
    </cfRule>
  </conditionalFormatting>
  <conditionalFormatting sqref="D339:D344">
    <cfRule type="cellIs" dxfId="64" priority="222" stopIfTrue="1" operator="equal">
      <formula>"CW 3240-R7"</formula>
    </cfRule>
    <cfRule type="cellIs" dxfId="63" priority="221" stopIfTrue="1" operator="equal">
      <formula>"CW 3120-R2"</formula>
    </cfRule>
    <cfRule type="cellIs" dxfId="62" priority="220" stopIfTrue="1" operator="equal">
      <formula>"CW 2130-R11"</formula>
    </cfRule>
  </conditionalFormatting>
  <conditionalFormatting sqref="D346">
    <cfRule type="cellIs" dxfId="61" priority="154" stopIfTrue="1" operator="equal">
      <formula>"CW 2130-R11"</formula>
    </cfRule>
    <cfRule type="cellIs" dxfId="60" priority="156" stopIfTrue="1" operator="equal">
      <formula>"CW 3240-R7"</formula>
    </cfRule>
    <cfRule type="cellIs" dxfId="59" priority="155" stopIfTrue="1" operator="equal">
      <formula>"CW 3120-R2"</formula>
    </cfRule>
  </conditionalFormatting>
  <conditionalFormatting sqref="D350:D360">
    <cfRule type="cellIs" dxfId="58" priority="324" stopIfTrue="1" operator="equal">
      <formula>"CW 3240-R7"</formula>
    </cfRule>
    <cfRule type="cellIs" dxfId="57" priority="323" stopIfTrue="1" operator="equal">
      <formula>"CW 3120-R2"</formula>
    </cfRule>
    <cfRule type="cellIs" dxfId="56" priority="322" stopIfTrue="1" operator="equal">
      <formula>"CW 2130-R11"</formula>
    </cfRule>
  </conditionalFormatting>
  <conditionalFormatting sqref="D362:D385">
    <cfRule type="cellIs" dxfId="55" priority="264" stopIfTrue="1" operator="equal">
      <formula>"CW 3240-R7"</formula>
    </cfRule>
    <cfRule type="cellIs" dxfId="54" priority="263" stopIfTrue="1" operator="equal">
      <formula>"CW 3120-R2"</formula>
    </cfRule>
    <cfRule type="cellIs" dxfId="53" priority="262" stopIfTrue="1" operator="equal">
      <formula>"CW 2130-R11"</formula>
    </cfRule>
  </conditionalFormatting>
  <conditionalFormatting sqref="D387:D391">
    <cfRule type="cellIs" dxfId="52" priority="228" stopIfTrue="1" operator="equal">
      <formula>"CW 3240-R7"</formula>
    </cfRule>
    <cfRule type="cellIs" dxfId="51" priority="227" stopIfTrue="1" operator="equal">
      <formula>"CW 3120-R2"</formula>
    </cfRule>
    <cfRule type="cellIs" dxfId="50" priority="226" stopIfTrue="1" operator="equal">
      <formula>"CW 2130-R11"</formula>
    </cfRule>
  </conditionalFormatting>
  <conditionalFormatting sqref="D393">
    <cfRule type="cellIs" dxfId="49" priority="254" stopIfTrue="1" operator="equal">
      <formula>"CW 3120-R2"</formula>
    </cfRule>
    <cfRule type="cellIs" dxfId="48" priority="253" stopIfTrue="1" operator="equal">
      <formula>"CW 2130-R11"</formula>
    </cfRule>
    <cfRule type="cellIs" dxfId="47" priority="255" stopIfTrue="1" operator="equal">
      <formula>"CW 3240-R7"</formula>
    </cfRule>
  </conditionalFormatting>
  <conditionalFormatting sqref="D395:D400">
    <cfRule type="cellIs" dxfId="46" priority="242" stopIfTrue="1" operator="equal">
      <formula>"CW 3120-R2"</formula>
    </cfRule>
    <cfRule type="cellIs" dxfId="45" priority="241" stopIfTrue="1" operator="equal">
      <formula>"CW 2130-R11"</formula>
    </cfRule>
    <cfRule type="cellIs" dxfId="44" priority="243" stopIfTrue="1" operator="equal">
      <formula>"CW 3240-R7"</formula>
    </cfRule>
  </conditionalFormatting>
  <conditionalFormatting sqref="D402:D404">
    <cfRule type="cellIs" dxfId="43" priority="240" stopIfTrue="1" operator="equal">
      <formula>"CW 3240-R7"</formula>
    </cfRule>
    <cfRule type="cellIs" dxfId="42" priority="239" stopIfTrue="1" operator="equal">
      <formula>"CW 3120-R2"</formula>
    </cfRule>
    <cfRule type="cellIs" dxfId="41" priority="238" stopIfTrue="1" operator="equal">
      <formula>"CW 2130-R11"</formula>
    </cfRule>
  </conditionalFormatting>
  <conditionalFormatting sqref="D408:D411">
    <cfRule type="cellIs" dxfId="40" priority="213" stopIfTrue="1" operator="equal">
      <formula>"CW 3240-R7"</formula>
    </cfRule>
    <cfRule type="cellIs" dxfId="39" priority="212" stopIfTrue="1" operator="equal">
      <formula>"CW 3120-R2"</formula>
    </cfRule>
    <cfRule type="cellIs" dxfId="38" priority="211" stopIfTrue="1" operator="equal">
      <formula>"CW 2130-R11"</formula>
    </cfRule>
  </conditionalFormatting>
  <conditionalFormatting sqref="D413:D431">
    <cfRule type="cellIs" dxfId="37" priority="178" stopIfTrue="1" operator="equal">
      <formula>"CW 2130-R11"</formula>
    </cfRule>
    <cfRule type="cellIs" dxfId="36" priority="179" stopIfTrue="1" operator="equal">
      <formula>"CW 3120-R2"</formula>
    </cfRule>
    <cfRule type="cellIs" dxfId="35" priority="180" stopIfTrue="1" operator="equal">
      <formula>"CW 3240-R7"</formula>
    </cfRule>
  </conditionalFormatting>
  <conditionalFormatting sqref="D433:D435">
    <cfRule type="cellIs" dxfId="34" priority="183" stopIfTrue="1" operator="equal">
      <formula>"CW 3240-R7"</formula>
    </cfRule>
    <cfRule type="cellIs" dxfId="33" priority="181" stopIfTrue="1" operator="equal">
      <formula>"CW 2130-R11"</formula>
    </cfRule>
    <cfRule type="cellIs" dxfId="32" priority="182" stopIfTrue="1" operator="equal">
      <formula>"CW 3120-R2"</formula>
    </cfRule>
  </conditionalFormatting>
  <conditionalFormatting sqref="D440:D450">
    <cfRule type="cellIs" dxfId="31" priority="141" stopIfTrue="1" operator="equal">
      <formula>"CW 3240-R7"</formula>
    </cfRule>
    <cfRule type="cellIs" dxfId="30" priority="140" stopIfTrue="1" operator="equal">
      <formula>"CW 3120-R2"</formula>
    </cfRule>
    <cfRule type="cellIs" dxfId="29" priority="139" stopIfTrue="1" operator="equal">
      <formula>"CW 2130-R11"</formula>
    </cfRule>
  </conditionalFormatting>
  <conditionalFormatting sqref="D466">
    <cfRule type="cellIs" dxfId="28" priority="108" stopIfTrue="1" operator="equal">
      <formula>"CW 3240-R7"</formula>
    </cfRule>
    <cfRule type="cellIs" dxfId="27" priority="107" stopIfTrue="1" operator="equal">
      <formula>"CW 3120-R2"</formula>
    </cfRule>
    <cfRule type="cellIs" dxfId="26" priority="106" stopIfTrue="1" operator="equal">
      <formula>"CW 2130-R11"</formula>
    </cfRule>
  </conditionalFormatting>
  <conditionalFormatting sqref="D468:D472">
    <cfRule type="cellIs" dxfId="25" priority="1" stopIfTrue="1" operator="equal">
      <formula>"CW 2130-R11"</formula>
    </cfRule>
    <cfRule type="cellIs" dxfId="24" priority="3" stopIfTrue="1" operator="equal">
      <formula>"CW 3240-R7"</formula>
    </cfRule>
    <cfRule type="cellIs" dxfId="23" priority="2" stopIfTrue="1" operator="equal">
      <formula>"CW 3120-R2"</formula>
    </cfRule>
  </conditionalFormatting>
  <conditionalFormatting sqref="D472">
    <cfRule type="cellIs" dxfId="22" priority="6" stopIfTrue="1" operator="equal">
      <formula>"CW 3240-R7"</formula>
    </cfRule>
    <cfRule type="cellIs" dxfId="21" priority="5" stopIfTrue="1" operator="equal">
      <formula>"CW 3120-R2"</formula>
    </cfRule>
    <cfRule type="cellIs" dxfId="20" priority="4" stopIfTrue="1" operator="equal">
      <formula>"CW 2130-R11"</formula>
    </cfRule>
  </conditionalFormatting>
  <conditionalFormatting sqref="D476:D486">
    <cfRule type="cellIs" dxfId="19" priority="89" stopIfTrue="1" operator="equal">
      <formula>"CW 3120-R2"</formula>
    </cfRule>
    <cfRule type="cellIs" dxfId="18" priority="88" stopIfTrue="1" operator="equal">
      <formula>"CW 2130-R11"</formula>
    </cfRule>
    <cfRule type="cellIs" dxfId="17" priority="90" stopIfTrue="1" operator="equal">
      <formula>"CW 3240-R7"</formula>
    </cfRule>
  </conditionalFormatting>
  <conditionalFormatting sqref="D502">
    <cfRule type="cellIs" dxfId="16" priority="61" stopIfTrue="1" operator="equal">
      <formula>"CW 2130-R11"</formula>
    </cfRule>
    <cfRule type="cellIs" dxfId="15" priority="63" stopIfTrue="1" operator="equal">
      <formula>"CW 3240-R7"</formula>
    </cfRule>
    <cfRule type="cellIs" dxfId="14" priority="62" stopIfTrue="1" operator="equal">
      <formula>"CW 3120-R2"</formula>
    </cfRule>
  </conditionalFormatting>
  <conditionalFormatting sqref="D504:D509">
    <cfRule type="cellIs" dxfId="13" priority="60" stopIfTrue="1" operator="equal">
      <formula>"CW 3240-R7"</formula>
    </cfRule>
    <cfRule type="cellIs" dxfId="12" priority="59" stopIfTrue="1" operator="equal">
      <formula>"CW 3120-R2"</formula>
    </cfRule>
    <cfRule type="cellIs" dxfId="11" priority="58" stopIfTrue="1" operator="equal">
      <formula>"CW 2130-R11"</formula>
    </cfRule>
  </conditionalFormatting>
  <conditionalFormatting sqref="D508:D509 D9:D11">
    <cfRule type="cellIs" dxfId="10" priority="595" stopIfTrue="1" operator="equal">
      <formula>"CW 2130-R11"</formula>
    </cfRule>
  </conditionalFormatting>
  <conditionalFormatting sqref="D513:D523">
    <cfRule type="cellIs" dxfId="9" priority="45" stopIfTrue="1" operator="equal">
      <formula>"CW 3240-R7"</formula>
    </cfRule>
    <cfRule type="cellIs" dxfId="8" priority="44" stopIfTrue="1" operator="equal">
      <formula>"CW 3120-R2"</formula>
    </cfRule>
    <cfRule type="cellIs" dxfId="7" priority="43" stopIfTrue="1" operator="equal">
      <formula>"CW 2130-R11"</formula>
    </cfRule>
  </conditionalFormatting>
  <conditionalFormatting sqref="D539">
    <cfRule type="cellIs" dxfId="6" priority="16" stopIfTrue="1" operator="equal">
      <formula>"CW 2130-R11"</formula>
    </cfRule>
    <cfRule type="cellIs" dxfId="5" priority="18" stopIfTrue="1" operator="equal">
      <formula>"CW 3240-R7"</formula>
    </cfRule>
    <cfRule type="cellIs" dxfId="4" priority="17" stopIfTrue="1" operator="equal">
      <formula>"CW 3120-R2"</formula>
    </cfRule>
  </conditionalFormatting>
  <conditionalFormatting sqref="D541:D543">
    <cfRule type="cellIs" dxfId="3" priority="15" stopIfTrue="1" operator="equal">
      <formula>"CW 3240-R7"</formula>
    </cfRule>
    <cfRule type="cellIs" dxfId="2" priority="13" stopIfTrue="1" operator="equal">
      <formula>"CW 2130-R11"</formula>
    </cfRule>
    <cfRule type="cellIs" dxfId="1" priority="14" stopIfTrue="1" operator="equal">
      <formula>"CW 3120-R2"</formula>
    </cfRule>
  </conditionalFormatting>
  <conditionalFormatting sqref="G546">
    <cfRule type="expression" dxfId="0" priority="598">
      <formula>G546&gt;G568*0.05</formula>
    </cfRule>
  </conditionalFormatting>
  <dataValidations xWindow="751" yWindow="397"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546" xr:uid="{00000000-0002-0000-0200-000000000000}">
      <formula1>IF(AND(G546&gt;=0.01,G546&lt;=G568*0.05),ROUND(G546,2),0.01)</formula1>
    </dataValidation>
    <dataValidation type="custom" allowBlank="1" showInputMessage="1" showErrorMessage="1" error="If you can enter a Unit  Price in this cell, pLease contact the Contract Administrator immediately!" sqref="G10 G15 G17 G19 G21 G24:G25 G30 G37 G40 G42 G44 G46 G48 G51:G52 G54 G57 G64 G70 G76 G79 G82 G88 G91 G93 G96:G97 G100 G105 G111 G116 G120 G123 G125 G132:G133 G138 G145 G148 G154 G157:G158 G164 G166 G170 G178:G179 G181 G184 G150 G152 G193 G201 G209 G211 G213 G215 G217 G219 G223 G229:G230 G232 G235 G243 G247 G253 G263 G265 G271 G274 G276 G278 G281 G283 G286 G288 G294:G295 G299 G303 G306 G311:G312 G316:G317 G324 G327 G329 G339 G352 G354 G359 G362 G364 G366 G368:G369 G373 G377 G380 G382:G383 G387:G388 G402 G319 G390 G408 G413 G415 G417 G419 G423 G425 G428:G429 G433 G13 G84 G86 G114 G118 G442 G444 G449 G452 G454 G456:G457 G460:G461 G463 G468 G478 G480 G485 G488 G490 G492:G493 G496:G497 G499 G504 G515 G517 G522 G525 G527 G529:G530 G533:G534 G536 G541" xr:uid="{2D817FC9-3D1B-4B9D-B282-8551CD4FB2B5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 G11 G20 G26 G22:G23 G16 G18 G28 G31 G35 G41 G53 G58 G38:G39 G43 G45 G47 G49:G50 G60:G61 G430:G431 G63 G65:G68 G71:G72 G77:G78 G80 G92 G98 G94:G95 G14 G89:G90 G101 G103 G106 G110 G112 G124 G115 G121:G122 G134 G126:G131 G136 G139 G143 G153 G155:G156 G180 G172:G177 G185:G189 G146:G147 G159:G163 G165 G167:G169 G149 G151 G55:G56 G191 G194:G195 G197:G199 G202:G203 G207 G214 G231 G236:G239 G212 G210 G216 G218 G220:G222 G225:G228 G182:G183 G241 G244 G246 G248:G251 G254:G255 G260:G262 G264 G266:G268 G270 G272 G275 G277 G279:G280 G282 G284:G285 G287 G313:G314 G308:G310 G300:G302 G304:G305 G289:G293 G403:G404 G322 G325:G326 G328 G330 G332:G337 G296:G298 G350:G351 G353 G355:G356 G358 G360 G363 G367 G365 G370:G372 G374:G376 G378:G379 G381 G384:G385 G320 G393 G318 G389 G391 G395:G400 G119 G409:G411 G414 G416 G418 G420:G422 G424 G427 G434:G435 G233:G234 G87 G83 G85 G117 G346 G440:G441 G443 G445:G446 G448 G450 G453 G455 G462 G464 G466 G542:G543 G476:G477 G479 G481:G482 G484 G486 G489 G491 G498 G500 G502 G505:G509 G513:G514 G516 G518:G519 G521 G523 G526 G528 G535 G537 G539 G458:G459 G340:G344 G531:G532 G494:G495 G469:G472" xr:uid="{24DFD662-175D-44A8-8FDB-9D7078746719}">
      <formula1>IF(G9&gt;=0.01,ROUND(G9,2),0.01)</formula1>
    </dataValidation>
  </dataValidations>
  <pageMargins left="0.51181102362204722" right="0.51181102362204722" top="0.74803149606299213" bottom="0.74803149606299213" header="0.23622047244094491" footer="0.23622047244094491"/>
  <pageSetup scale="75" fitToHeight="0" orientation="portrait" r:id="rId1"/>
  <headerFooter alignWithMargins="0">
    <oddHeader>&amp;L&amp;10The City of Winnipeg
Tender No. 49-2026_Addendum_3 
&amp;R&amp;10Bid Submission
&amp;P of &amp;N</oddHeader>
    <oddFooter xml:space="preserve">&amp;R                   </oddFooter>
  </headerFooter>
  <rowBreaks count="22" manualBreakCount="22">
    <brk id="32" min="1" max="7" man="1"/>
    <brk id="58" min="1" max="7" man="1"/>
    <brk id="73" min="1" max="7" man="1"/>
    <brk id="98" min="1" max="7" man="1"/>
    <brk id="107" min="1" max="7" man="1"/>
    <brk id="140" min="1" max="7" man="1"/>
    <brk id="165" min="1" max="7" man="1"/>
    <brk id="191" min="1" max="7" man="1"/>
    <brk id="204" min="1" max="7" man="1"/>
    <brk id="228" min="1" max="7" man="1"/>
    <brk id="256" min="1" max="7" man="1"/>
    <brk id="282" min="1" max="7" man="1"/>
    <brk id="305" min="1" max="7" man="1"/>
    <brk id="347" min="1" max="7" man="1"/>
    <brk id="372" min="1" max="7" man="1"/>
    <brk id="405" min="1" max="7" man="1"/>
    <brk id="431" min="1" max="7" man="1"/>
    <brk id="436" min="1" max="7" man="1"/>
    <brk id="458" min="1" max="7" man="1"/>
    <brk id="473" min="1" max="7" man="1"/>
    <brk id="510" min="1" max="7" man="1"/>
    <brk id="547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18bd3-dd92-4f53-9dc2-60cc8c47a304">
      <Terms xmlns="http://schemas.microsoft.com/office/infopath/2007/PartnerControls"/>
    </lcf76f155ced4ddcb4097134ff3c332f>
    <TaxCatchAll xmlns="d959bf99-85ba-43cd-883f-d827ccfc8b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F5CEAB3E23342B08EBF7D8F5A1049" ma:contentTypeVersion="12" ma:contentTypeDescription="Create a new document." ma:contentTypeScope="" ma:versionID="37b68df2d7369fe4fe1aabc4393652e2">
  <xsd:schema xmlns:xsd="http://www.w3.org/2001/XMLSchema" xmlns:xs="http://www.w3.org/2001/XMLSchema" xmlns:p="http://schemas.microsoft.com/office/2006/metadata/properties" xmlns:ns2="28d18bd3-dd92-4f53-9dc2-60cc8c47a304" xmlns:ns3="d959bf99-85ba-43cd-883f-d827ccfc8bf6" targetNamespace="http://schemas.microsoft.com/office/2006/metadata/properties" ma:root="true" ma:fieldsID="e6dab6000b300c2b14560e39c3ce5a01" ns2:_="" ns3:_="">
    <xsd:import namespace="28d18bd3-dd92-4f53-9dc2-60cc8c47a304"/>
    <xsd:import namespace="d959bf99-85ba-43cd-883f-d827ccfc8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18bd3-dd92-4f53-9dc2-60cc8c47a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9bf99-85ba-43cd-883f-d827ccfc8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b9990e-d923-4f16-8d54-aa1439d1a11d}" ma:internalName="TaxCatchAll" ma:showField="CatchAllData" ma:web="d959bf99-85ba-43cd-883f-d827ccfc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1637C-C0D6-44E4-BE70-9EC621CA03A0}">
  <ds:schemaRefs>
    <ds:schemaRef ds:uri="http://purl.org/dc/elements/1.1/"/>
    <ds:schemaRef ds:uri="http://purl.org/dc/terms/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8d18bd3-dd92-4f53-9dc2-60cc8c47a304"/>
  </ds:schemaRefs>
</ds:datastoreItem>
</file>

<file path=customXml/itemProps2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1B388-0C8D-4F7A-86DD-C4646ADAF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18bd3-dd92-4f53-9dc2-60cc8c47a304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49-2026_Form B-Prices</vt:lpstr>
      <vt:lpstr>'49-2026_Form B-Prices'!Print_Area</vt:lpstr>
      <vt:lpstr>'49-2026_Form B-Prices'!Print_Titles</vt:lpstr>
      <vt:lpstr>'49-2026_Form B-Prices'!XEVERYTHING</vt:lpstr>
      <vt:lpstr>'49-2026_Form B-Prices'!XITEMS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Feb. 25, 2026
by C. Humbert
File Size 67.1 KB</dc:description>
  <cp:lastModifiedBy>Tebinka, Nick</cp:lastModifiedBy>
  <cp:lastPrinted>2026-02-25T20:39:52Z</cp:lastPrinted>
  <dcterms:created xsi:type="dcterms:W3CDTF">1999-03-31T15:44:33Z</dcterms:created>
  <dcterms:modified xsi:type="dcterms:W3CDTF">2026-02-25T20:55:14Z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0x010100B4FF5CEAB3E23342B08EBF7D8F5A1049</vt:lpwstr>
  </property>
  <property fmtid="{D5CDD505-2E9C-101B-9397-08002B2CF9AE}" pid="5" name="MediaServiceImageTags">
    <vt:lpwstr/>
  </property>
</Properties>
</file>